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5d32afe5986b09/Documents/HPC/HPC Budgets/"/>
    </mc:Choice>
  </mc:AlternateContent>
  <xr:revisionPtr revIDLastSave="19" documentId="8_{12BD1884-59EA-48E4-A12B-1BD73EEC2CF5}" xr6:coauthVersionLast="47" xr6:coauthVersionMax="47" xr10:uidLastSave="{2C2EB3B1-F0B0-42AE-BD65-44DEB6ED7002}"/>
  <bookViews>
    <workbookView xWindow="28680" yWindow="-120" windowWidth="29040" windowHeight="15720" xr2:uid="{00000000-000D-0000-FFFF-FFFF00000000}"/>
  </bookViews>
  <sheets>
    <sheet name="Detailed Budget Sheets" sheetId="1" r:id="rId1"/>
    <sheet name="2023-24 Summarised Budget Shee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" i="1" l="1"/>
  <c r="E26" i="2"/>
  <c r="D26" i="2"/>
  <c r="E16" i="2"/>
  <c r="D16" i="2"/>
  <c r="J87" i="1" l="1"/>
  <c r="K55" i="1" l="1"/>
  <c r="L55" i="1"/>
  <c r="L57" i="1" s="1"/>
  <c r="M57" i="1"/>
  <c r="I87" i="1"/>
  <c r="H87" i="1"/>
  <c r="I55" i="1" l="1"/>
  <c r="G87" i="1" l="1"/>
  <c r="C16" i="2"/>
  <c r="J55" i="1" l="1"/>
  <c r="H55" i="1" l="1"/>
  <c r="B16" i="2" l="1"/>
  <c r="C26" i="2"/>
  <c r="B26" i="2"/>
  <c r="G55" i="1" l="1"/>
  <c r="E55" i="1" l="1"/>
  <c r="F55" i="1" l="1"/>
  <c r="F57" i="1" s="1"/>
  <c r="C55" i="1" l="1"/>
  <c r="H90" i="1" l="1"/>
  <c r="E87" i="1"/>
  <c r="H57" i="1" l="1"/>
  <c r="D87" i="1" l="1"/>
  <c r="D10" i="1"/>
  <c r="D55" i="1" s="1"/>
  <c r="D90" i="1" l="1"/>
</calcChain>
</file>

<file path=xl/sharedStrings.xml><?xml version="1.0" encoding="utf-8"?>
<sst xmlns="http://schemas.openxmlformats.org/spreadsheetml/2006/main" count="224" uniqueCount="192">
  <si>
    <t>Insurance, Bank Charges &amp; Legal Fees</t>
  </si>
  <si>
    <t>Purchases &amp; Maintenance</t>
  </si>
  <si>
    <t>Clerks Salary &amp; Expenses</t>
  </si>
  <si>
    <t>Subscriptions &amp; Donations</t>
  </si>
  <si>
    <t>Website Hosting</t>
  </si>
  <si>
    <t>Audit Fees</t>
  </si>
  <si>
    <t>Hire of Victory Hall</t>
  </si>
  <si>
    <t>£</t>
  </si>
  <si>
    <t>Clerks Salary</t>
  </si>
  <si>
    <t>Suffolk Acre</t>
  </si>
  <si>
    <t>S.A.L.C £150 + 12 magazines</t>
  </si>
  <si>
    <t>S.L.C.C</t>
  </si>
  <si>
    <t>Community Action Suffolk</t>
  </si>
  <si>
    <t>Internal Audit</t>
  </si>
  <si>
    <t>External Audit</t>
  </si>
  <si>
    <t>Painting of War Memorial railings</t>
  </si>
  <si>
    <t xml:space="preserve">Resurfacing damaged village car park </t>
  </si>
  <si>
    <t>RosPa Inspection</t>
  </si>
  <si>
    <t>Play Equipment Repairs</t>
  </si>
  <si>
    <t>Grass and Hedge Cutting</t>
  </si>
  <si>
    <t xml:space="preserve">Insurance </t>
  </si>
  <si>
    <t>Village green fencing repairs</t>
  </si>
  <si>
    <t>Annual tree survey, maintenance &amp; felling</t>
  </si>
  <si>
    <t>EXPENDITURE</t>
  </si>
  <si>
    <t>INCOME</t>
  </si>
  <si>
    <t>Rentals from allotments</t>
  </si>
  <si>
    <t>Gross bank interest on Savings Account</t>
  </si>
  <si>
    <t>Hasketon playground committee funds</t>
  </si>
  <si>
    <t>Grit/salt bin Mill Lane</t>
  </si>
  <si>
    <t>Play ground equipment: PickUp Sticks6/Twister Play</t>
  </si>
  <si>
    <t>Refund overpayment by HMRC</t>
  </si>
  <si>
    <t>WB International Development Website Grant</t>
  </si>
  <si>
    <t>Notes</t>
  </si>
  <si>
    <t>One off - any other regular maint required?</t>
  </si>
  <si>
    <t>Provide for some repairs annually</t>
  </si>
  <si>
    <t>Now onesuffolk.net</t>
  </si>
  <si>
    <t>Assume interest rates and balances remain as current</t>
  </si>
  <si>
    <t>Assume no change based on static levels of spend</t>
  </si>
  <si>
    <t>Assume no change</t>
  </si>
  <si>
    <t>Councillor training</t>
  </si>
  <si>
    <t>Allow provision for each year</t>
  </si>
  <si>
    <t>TOTAL PROPOSED EXPENDITURE</t>
  </si>
  <si>
    <t xml:space="preserve">NET EXPENDITURE </t>
  </si>
  <si>
    <t>TOTAL EXPECTED INCOME</t>
  </si>
  <si>
    <t>General Contingency   10%</t>
  </si>
  <si>
    <t>Clerk Backpay</t>
  </si>
  <si>
    <t xml:space="preserve">          £</t>
  </si>
  <si>
    <t>SCDC election Fees</t>
  </si>
  <si>
    <t xml:space="preserve">Royal Events </t>
  </si>
  <si>
    <t>Community Events</t>
  </si>
  <si>
    <t>Victory Hall Kitchen Refurb</t>
  </si>
  <si>
    <t>Car Park Improvements</t>
  </si>
  <si>
    <t>Disabled Access Improvements</t>
  </si>
  <si>
    <t>Litter Pick Donation</t>
  </si>
  <si>
    <t>Repayment from Salary overpayment</t>
  </si>
  <si>
    <t>courtesy Payment from Bank</t>
  </si>
  <si>
    <t xml:space="preserve">Precept </t>
  </si>
  <si>
    <t>Clerk Working from home Allowance</t>
  </si>
  <si>
    <t>see earmarked sums below beyond 2018</t>
  </si>
  <si>
    <t xml:space="preserve"> One off - Allow Contingency for Royal events</t>
  </si>
  <si>
    <t>""Tri annual cost</t>
  </si>
  <si>
    <t>Annual inspection - cost approx £110</t>
  </si>
  <si>
    <t>Provide for on Bi-annual basis (2019)</t>
  </si>
  <si>
    <t>No new pruchases anticipated</t>
  </si>
  <si>
    <t xml:space="preserve">Printing </t>
  </si>
  <si>
    <t>Clerk Additional Hours</t>
  </si>
  <si>
    <t>* 0</t>
  </si>
  <si>
    <t>No longer applicable</t>
  </si>
  <si>
    <t>No Longer applicable</t>
  </si>
  <si>
    <t xml:space="preserve">One off payment </t>
  </si>
  <si>
    <t>SALC Payroll Service</t>
  </si>
  <si>
    <t>Clerk Training</t>
  </si>
  <si>
    <t>(H50 includes year 2019-20)</t>
  </si>
  <si>
    <t>Microsoft Word annual sub.</t>
  </si>
  <si>
    <t xml:space="preserve">Charitable Donations </t>
  </si>
  <si>
    <t>Painting/Repairs Bus shelter &amp; Notice board</t>
  </si>
  <si>
    <t>*** No charge for external Audit from 2017-18</t>
  </si>
  <si>
    <t>Files/Paper, toner, mileage costs etc</t>
  </si>
  <si>
    <t>Defib Maintenance</t>
  </si>
  <si>
    <t>D11-Only commenced in 2017-18</t>
  </si>
  <si>
    <t>J26 - Previously included with Clerk Expenses</t>
  </si>
  <si>
    <t xml:space="preserve">        £</t>
  </si>
  <si>
    <t>Repairs Village Notice Board (storm damage/)</t>
  </si>
  <si>
    <t>Maintenance of War remorial</t>
  </si>
  <si>
    <t>(H6 includes H8/9/10)</t>
  </si>
  <si>
    <t>New Road Signs (B1079)</t>
  </si>
  <si>
    <t>DCllrs ECF grant</t>
  </si>
  <si>
    <t>BUDGET 2018/19</t>
  </si>
  <si>
    <t>Actual Expend 2019/20</t>
  </si>
  <si>
    <t>Actual Expend 2018/19</t>
  </si>
  <si>
    <t>BUDGET 2019/20</t>
  </si>
  <si>
    <t>Playarea Refurbishment</t>
  </si>
  <si>
    <t xml:space="preserve">included </t>
  </si>
  <si>
    <t>included</t>
  </si>
  <si>
    <t>Zoom Annual Sub</t>
  </si>
  <si>
    <t>Quiet Lanes</t>
  </si>
  <si>
    <t>BUDGET 
2018/19</t>
  </si>
  <si>
    <t>ACTUAL
2018/19</t>
  </si>
  <si>
    <t>BUDGET
2019/20</t>
  </si>
  <si>
    <t>ACTUAL 
2019/20</t>
  </si>
  <si>
    <t>BUDGET
2020/21</t>
  </si>
  <si>
    <t>Refunds from S.C.C. B1079</t>
  </si>
  <si>
    <t>CIL Payment</t>
  </si>
  <si>
    <t>nil</t>
  </si>
  <si>
    <t>Not included in above is one off capital expenditure i.e
Play area upgade, Village Hall Upgrade, Projection
Equipment and other earmarked reserve expenditure
which is shown below.</t>
  </si>
  <si>
    <t>Grant aided -1250</t>
  </si>
  <si>
    <t>Grant aided - 1250</t>
  </si>
  <si>
    <t>Training /Networking days.</t>
  </si>
  <si>
    <t>Course costs</t>
  </si>
  <si>
    <t>Allow for every 3 years (2021)</t>
  </si>
  <si>
    <t>Newsletter costs</t>
  </si>
  <si>
    <t xml:space="preserve">
</t>
  </si>
  <si>
    <t>Note; No fee from 2017-18</t>
  </si>
  <si>
    <t>52  weeks @£6 per week</t>
  </si>
  <si>
    <t>Increased as equipment ages***</t>
  </si>
  <si>
    <t>Battery replacement-Bi-annually</t>
  </si>
  <si>
    <t xml:space="preserve">One off </t>
  </si>
  <si>
    <t>Allotment Boundary Issue costs=One off</t>
  </si>
  <si>
    <t>Clerks Expenses/Admin Costs</t>
  </si>
  <si>
    <t xml:space="preserve">Ignore as Income for Budget consideration </t>
  </si>
  <si>
    <r>
      <rPr>
        <b/>
        <i/>
        <sz val="11"/>
        <color theme="1"/>
        <rFont val="Calibri"/>
        <family val="2"/>
        <scheme val="minor"/>
      </rPr>
      <t xml:space="preserve">Footnotes: </t>
    </r>
    <r>
      <rPr>
        <sz val="11"/>
        <color theme="1"/>
        <rFont val="Calibri"/>
        <family val="2"/>
        <scheme val="minor"/>
      </rPr>
      <t>Grant monies not included in Income. Refer to Earmarked Sums</t>
    </r>
  </si>
  <si>
    <t xml:space="preserve">Salary Costs </t>
  </si>
  <si>
    <t>Admin Costs</t>
  </si>
  <si>
    <t>Annual Insurance Costs/Legal Fees</t>
  </si>
  <si>
    <t>Donations (s137)</t>
  </si>
  <si>
    <t>Website Costs</t>
  </si>
  <si>
    <t>Auditors Fees</t>
  </si>
  <si>
    <t>Premises Hire</t>
  </si>
  <si>
    <t>Zoom Costs</t>
  </si>
  <si>
    <t>Annual Subscriptions (SALC/NALC/SLCC)</t>
  </si>
  <si>
    <t>Microsoft Fees</t>
  </si>
  <si>
    <t>Allotment Rentals</t>
  </si>
  <si>
    <t>CIL Payments</t>
  </si>
  <si>
    <t>VAT Refund</t>
  </si>
  <si>
    <t>Bank Interest</t>
  </si>
  <si>
    <t>BUDGET 2021-22</t>
  </si>
  <si>
    <t>not known</t>
  </si>
  <si>
    <t>Election Costs</t>
  </si>
  <si>
    <t>Nil</t>
  </si>
  <si>
    <t>Purchases\Maintenance Costs</t>
  </si>
  <si>
    <t>TOTAL</t>
  </si>
  <si>
    <t>Training Costs (Cllrs/Clerk)</t>
  </si>
  <si>
    <t xml:space="preserve"> BUDGET 2020/21</t>
  </si>
  <si>
    <t>Actual Expend 2020/21</t>
  </si>
  <si>
    <t xml:space="preserve"> BUDGET 2021/22</t>
  </si>
  <si>
    <t>Repairs/Bookbinding to Minutes Book</t>
  </si>
  <si>
    <t>?</t>
  </si>
  <si>
    <t>Projector Equipment</t>
  </si>
  <si>
    <t>incl</t>
  </si>
  <si>
    <t>Cancelled from 2022</t>
  </si>
  <si>
    <t>Depreciation costs</t>
  </si>
  <si>
    <t>Replacement costs</t>
  </si>
  <si>
    <t>BUDGET 2022/23</t>
  </si>
  <si>
    <t>ACTUAL 2020/21</t>
  </si>
  <si>
    <t>:</t>
  </si>
  <si>
    <t>NIL</t>
  </si>
  <si>
    <t>250*</t>
  </si>
  <si>
    <t xml:space="preserve">VAT refund on purchases </t>
  </si>
  <si>
    <t>PROPOSED
2022/23</t>
  </si>
  <si>
    <t>*estimated</t>
  </si>
  <si>
    <t>BUDGET 2023/24</t>
  </si>
  <si>
    <t>Expend to 30/10/22</t>
  </si>
  <si>
    <t>Indicative Expend 2022/23</t>
  </si>
  <si>
    <t>Draft Budget 2023/24</t>
  </si>
  <si>
    <t>Actual Expend 2021/22</t>
  </si>
  <si>
    <t xml:space="preserve"> Budget 2022/23</t>
  </si>
  <si>
    <t>Ignored for budget purposes</t>
  </si>
  <si>
    <t>Includes new clerk overlap late payments</t>
  </si>
  <si>
    <t>Bench repairs/ replacements</t>
  </si>
  <si>
    <t>Allotment Costs (legal Fees)</t>
  </si>
  <si>
    <t>Earmarked Reserves -</t>
  </si>
  <si>
    <t xml:space="preserve">New Play Equipment </t>
  </si>
  <si>
    <t>ACTUAL 
2021/22</t>
  </si>
  <si>
    <t>PROPOSED 2023/24</t>
  </si>
  <si>
    <t>CIL monies is unkown for 2023/24 so ignored</t>
  </si>
  <si>
    <t>Allow for every 3 years -2019</t>
  </si>
  <si>
    <t>Driveway improvements</t>
  </si>
  <si>
    <t xml:space="preserve"> </t>
  </si>
  <si>
    <t>Laptop costs/phone repairs</t>
  </si>
  <si>
    <t>For a 0% change on the 2023/24 council tax bill, a precept of £9,017.96 would need to be requested.</t>
  </si>
  <si>
    <t>NEW CONTACT TO BE SORTED</t>
  </si>
  <si>
    <t>Annual survey and some maintenance work to be agreed</t>
  </si>
  <si>
    <t>PC Elections? Could be more if disputed</t>
  </si>
  <si>
    <t>Kings coronation</t>
  </si>
  <si>
    <t>ACTUAL
2022/23</t>
  </si>
  <si>
    <t>600*</t>
  </si>
  <si>
    <t>HASKETON PARISH COUNCIL - EXPENDITURE  Budget details from 2018</t>
  </si>
  <si>
    <t>Current HPC account balance is £31168. Note this includes full precept payment for year 2022/23</t>
  </si>
  <si>
    <t>Earmarked reserves identified above total £20500. Grants of £3500 have been received from DCllr( £2300 remaining) + £1665 CIL payment (+£810 previous CIL payment)+ £3500 remaining from previous donation. Total £ 8275</t>
  </si>
  <si>
    <t>Clerk/RFO Comments /Recommendations: The predicted expenditure for 2022/23 is anticipated at £17113. 
This is currently £5978 more than the 2022/23 budget of £11135, and £7046 more than the actual expenditure for 2021/22. 
The indicative expenditure is more than the budget mainly due to the increase on spending for 2022/23 on equipment replacement costs and community furniture purchases. 
The Parish Council has received CIL payments amounting to £2475 over the past two years which has yet to be spent which is not included in the budget calculations.
Earmarked sums are outlined below and amount to £20500. 
The PC balance after deducting earmarked sums would still be higher than the generally recommended amount i.e. 2.5 times the annual precept, £8895 x 2.5 = £22238. The current account balance is £31168.47.
I recommend that the precept be maintained at the current level for year 2023/24.</t>
  </si>
  <si>
    <t>NOTES: The above figures are based on a Precept of £8895.05 (‐1.36% change on the 2023/24 Council Tax bills ). This gives an expected income of £9085. This excludes any CIL payments that might be received.</t>
  </si>
  <si>
    <t>The Draft Budget figure for 2023/24 is £10815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</si>
</sst>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1" xfId="0" applyBorder="1"/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1" fontId="1" fillId="0" borderId="0" xfId="0" applyNumberFormat="1" applyFont="1" applyAlignment="1">
      <alignment horizontal="right"/>
    </xf>
    <xf numFmtId="0" fontId="1" fillId="0" borderId="1" xfId="0" applyFont="1" applyBorder="1"/>
    <xf numFmtId="0" fontId="0" fillId="2" borderId="0" xfId="0" applyFill="1"/>
    <xf numFmtId="0" fontId="1" fillId="0" borderId="0" xfId="0" applyFont="1" applyAlignment="1">
      <alignment horizontal="right"/>
    </xf>
    <xf numFmtId="0" fontId="5" fillId="0" borderId="0" xfId="0" applyFont="1"/>
    <xf numFmtId="49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1" fontId="1" fillId="3" borderId="1" xfId="0" applyNumberFormat="1" applyFont="1" applyFill="1" applyBorder="1" applyAlignment="1">
      <alignment horizontal="right"/>
    </xf>
    <xf numFmtId="1" fontId="4" fillId="3" borderId="0" xfId="0" applyNumberFormat="1" applyFont="1" applyFill="1"/>
    <xf numFmtId="49" fontId="1" fillId="4" borderId="0" xfId="0" applyNumberFormat="1" applyFont="1" applyFill="1" applyAlignment="1">
      <alignment horizontal="center" wrapText="1"/>
    </xf>
    <xf numFmtId="0" fontId="1" fillId="4" borderId="0" xfId="0" applyFont="1" applyFill="1"/>
    <xf numFmtId="0" fontId="0" fillId="4" borderId="0" xfId="0" applyFill="1"/>
    <xf numFmtId="1" fontId="1" fillId="4" borderId="1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6" fillId="0" borderId="0" xfId="0" applyFont="1"/>
    <xf numFmtId="0" fontId="0" fillId="5" borderId="0" xfId="0" applyFill="1"/>
    <xf numFmtId="0" fontId="0" fillId="6" borderId="0" xfId="0" applyFill="1"/>
    <xf numFmtId="49" fontId="1" fillId="2" borderId="0" xfId="0" applyNumberFormat="1" applyFont="1" applyFill="1" applyAlignment="1">
      <alignment horizontal="center" wrapText="1"/>
    </xf>
    <xf numFmtId="0" fontId="1" fillId="2" borderId="0" xfId="0" applyFont="1" applyFill="1"/>
    <xf numFmtId="1" fontId="1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" fontId="1" fillId="0" borderId="0" xfId="0" applyNumberFormat="1" applyFont="1"/>
    <xf numFmtId="0" fontId="6" fillId="7" borderId="0" xfId="0" applyFont="1" applyFill="1"/>
    <xf numFmtId="0" fontId="0" fillId="7" borderId="0" xfId="0" applyFill="1"/>
    <xf numFmtId="0" fontId="8" fillId="0" borderId="0" xfId="0" applyFont="1"/>
    <xf numFmtId="0" fontId="0" fillId="8" borderId="0" xfId="0" applyFill="1"/>
    <xf numFmtId="0" fontId="0" fillId="9" borderId="0" xfId="0" applyFill="1"/>
    <xf numFmtId="49" fontId="1" fillId="10" borderId="0" xfId="0" applyNumberFormat="1" applyFont="1" applyFill="1" applyAlignment="1">
      <alignment horizontal="center" wrapText="1"/>
    </xf>
    <xf numFmtId="0" fontId="3" fillId="10" borderId="0" xfId="0" applyFont="1" applyFill="1"/>
    <xf numFmtId="0" fontId="0" fillId="10" borderId="0" xfId="0" applyFill="1"/>
    <xf numFmtId="1" fontId="1" fillId="10" borderId="1" xfId="0" applyNumberFormat="1" applyFont="1" applyFill="1" applyBorder="1" applyAlignment="1">
      <alignment horizontal="right"/>
    </xf>
    <xf numFmtId="1" fontId="1" fillId="10" borderId="0" xfId="0" applyNumberFormat="1" applyFont="1" applyFill="1" applyAlignment="1">
      <alignment horizontal="right"/>
    </xf>
    <xf numFmtId="49" fontId="1" fillId="11" borderId="0" xfId="0" applyNumberFormat="1" applyFont="1" applyFill="1" applyAlignment="1">
      <alignment horizontal="center" wrapText="1"/>
    </xf>
    <xf numFmtId="0" fontId="1" fillId="11" borderId="0" xfId="0" applyFont="1" applyFill="1"/>
    <xf numFmtId="0" fontId="0" fillId="11" borderId="0" xfId="0" applyFill="1"/>
    <xf numFmtId="1" fontId="1" fillId="11" borderId="1" xfId="0" applyNumberFormat="1" applyFont="1" applyFill="1" applyBorder="1" applyAlignment="1">
      <alignment horizontal="right"/>
    </xf>
    <xf numFmtId="1" fontId="1" fillId="11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12" borderId="0" xfId="0" applyFill="1"/>
    <xf numFmtId="0" fontId="9" fillId="0" borderId="0" xfId="0" applyFont="1"/>
    <xf numFmtId="49" fontId="1" fillId="13" borderId="0" xfId="0" applyNumberFormat="1" applyFont="1" applyFill="1" applyAlignment="1">
      <alignment horizontal="center" wrapText="1"/>
    </xf>
    <xf numFmtId="0" fontId="1" fillId="13" borderId="0" xfId="0" applyFont="1" applyFill="1"/>
    <xf numFmtId="0" fontId="0" fillId="13" borderId="0" xfId="0" applyFill="1"/>
    <xf numFmtId="1" fontId="1" fillId="13" borderId="1" xfId="0" applyNumberFormat="1" applyFont="1" applyFill="1" applyBorder="1" applyAlignment="1">
      <alignment horizontal="right"/>
    </xf>
    <xf numFmtId="1" fontId="1" fillId="13" borderId="0" xfId="0" applyNumberFormat="1" applyFont="1" applyFill="1" applyAlignment="1">
      <alignment horizontal="right"/>
    </xf>
    <xf numFmtId="0" fontId="3" fillId="5" borderId="0" xfId="0" applyFont="1" applyFill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tabSelected="1" view="pageLayout" topLeftCell="A59" zoomScale="93" zoomScaleNormal="100" zoomScalePageLayoutView="93" workbookViewId="0">
      <selection activeCell="A63" sqref="A63"/>
    </sheetView>
  </sheetViews>
  <sheetFormatPr defaultRowHeight="14.4" x14ac:dyDescent="0.3"/>
  <cols>
    <col min="1" max="1" width="43.6640625" customWidth="1"/>
    <col min="2" max="2" width="11.109375" customWidth="1"/>
    <col min="3" max="3" width="10" customWidth="1"/>
    <col min="4" max="4" width="9.44140625" customWidth="1"/>
    <col min="5" max="6" width="11.109375" customWidth="1"/>
    <col min="7" max="7" width="11.5546875" customWidth="1"/>
    <col min="8" max="13" width="11.6640625" customWidth="1"/>
    <col min="19" max="19" width="13.33203125" customWidth="1"/>
  </cols>
  <sheetData>
    <row r="1" spans="1:19" x14ac:dyDescent="0.3">
      <c r="A1" s="1" t="s">
        <v>186</v>
      </c>
    </row>
    <row r="2" spans="1:19" ht="43.2" x14ac:dyDescent="0.3">
      <c r="B2" s="14" t="s">
        <v>87</v>
      </c>
      <c r="C2" s="3" t="s">
        <v>89</v>
      </c>
      <c r="D2" s="20" t="s">
        <v>90</v>
      </c>
      <c r="E2" s="3" t="s">
        <v>88</v>
      </c>
      <c r="F2" s="41" t="s">
        <v>142</v>
      </c>
      <c r="G2" s="3" t="s">
        <v>143</v>
      </c>
      <c r="H2" s="28" t="s">
        <v>144</v>
      </c>
      <c r="I2" s="3" t="s">
        <v>164</v>
      </c>
      <c r="J2" s="46" t="s">
        <v>165</v>
      </c>
      <c r="K2" s="3" t="s">
        <v>161</v>
      </c>
      <c r="L2" s="3" t="s">
        <v>162</v>
      </c>
      <c r="M2" s="54" t="s">
        <v>163</v>
      </c>
      <c r="N2" s="3" t="s">
        <v>32</v>
      </c>
    </row>
    <row r="3" spans="1:19" x14ac:dyDescent="0.3">
      <c r="B3" s="15" t="s">
        <v>7</v>
      </c>
      <c r="C3" s="2" t="s">
        <v>7</v>
      </c>
      <c r="D3" s="21" t="s">
        <v>46</v>
      </c>
      <c r="E3" s="1" t="s">
        <v>46</v>
      </c>
      <c r="F3" s="42" t="s">
        <v>7</v>
      </c>
      <c r="G3" s="1" t="s">
        <v>7</v>
      </c>
      <c r="H3" s="29" t="s">
        <v>81</v>
      </c>
      <c r="I3" s="1"/>
      <c r="J3" s="47"/>
      <c r="K3" s="1"/>
      <c r="L3" s="1"/>
      <c r="M3" s="55"/>
    </row>
    <row r="4" spans="1:19" x14ac:dyDescent="0.3">
      <c r="A4" s="1" t="s">
        <v>23</v>
      </c>
    </row>
    <row r="5" spans="1:19" x14ac:dyDescent="0.3">
      <c r="A5" s="1" t="s">
        <v>2</v>
      </c>
    </row>
    <row r="6" spans="1:19" x14ac:dyDescent="0.3">
      <c r="A6" t="s">
        <v>8</v>
      </c>
      <c r="B6" s="19">
        <v>2500</v>
      </c>
      <c r="C6" s="25">
        <v>3030</v>
      </c>
      <c r="D6" s="22">
        <v>2561</v>
      </c>
      <c r="E6">
        <v>2912</v>
      </c>
      <c r="F6" s="43">
        <v>2703</v>
      </c>
      <c r="G6">
        <v>3318</v>
      </c>
      <c r="H6" s="11">
        <v>2824</v>
      </c>
      <c r="I6">
        <v>3003</v>
      </c>
      <c r="J6" s="48">
        <v>3100</v>
      </c>
      <c r="K6">
        <v>2289</v>
      </c>
      <c r="L6">
        <v>3577</v>
      </c>
      <c r="M6" s="56">
        <v>3300</v>
      </c>
      <c r="N6" t="s">
        <v>84</v>
      </c>
      <c r="P6" t="s">
        <v>167</v>
      </c>
    </row>
    <row r="7" spans="1:19" x14ac:dyDescent="0.3">
      <c r="A7" t="s">
        <v>118</v>
      </c>
      <c r="B7" s="17">
        <v>500</v>
      </c>
      <c r="C7">
        <v>467</v>
      </c>
      <c r="D7" s="22">
        <v>300</v>
      </c>
      <c r="E7">
        <v>291</v>
      </c>
      <c r="F7" s="43">
        <v>500</v>
      </c>
      <c r="G7">
        <v>173</v>
      </c>
      <c r="H7" s="11">
        <v>300</v>
      </c>
      <c r="I7">
        <v>300</v>
      </c>
      <c r="J7" s="48">
        <v>400</v>
      </c>
      <c r="K7">
        <v>262</v>
      </c>
      <c r="L7">
        <v>450</v>
      </c>
      <c r="M7" s="56">
        <v>600</v>
      </c>
      <c r="N7" t="s">
        <v>77</v>
      </c>
    </row>
    <row r="8" spans="1:19" x14ac:dyDescent="0.3">
      <c r="A8" t="s">
        <v>45</v>
      </c>
      <c r="B8" s="16"/>
      <c r="C8" s="25"/>
      <c r="D8" s="22">
        <v>0</v>
      </c>
      <c r="E8" t="s">
        <v>92</v>
      </c>
      <c r="F8" s="43"/>
      <c r="G8" t="s">
        <v>93</v>
      </c>
      <c r="H8" s="11" t="s">
        <v>93</v>
      </c>
      <c r="I8" t="s">
        <v>93</v>
      </c>
      <c r="J8" s="48" t="s">
        <v>148</v>
      </c>
      <c r="K8" t="s">
        <v>93</v>
      </c>
      <c r="M8" s="56" t="s">
        <v>93</v>
      </c>
      <c r="N8" s="25"/>
    </row>
    <row r="9" spans="1:19" x14ac:dyDescent="0.3">
      <c r="A9" t="s">
        <v>65</v>
      </c>
      <c r="B9" s="16"/>
      <c r="C9" s="25"/>
      <c r="D9" s="22">
        <v>50</v>
      </c>
      <c r="E9" t="s">
        <v>92</v>
      </c>
      <c r="F9" s="43">
        <v>200</v>
      </c>
      <c r="G9" t="s">
        <v>93</v>
      </c>
      <c r="H9" s="11">
        <v>100</v>
      </c>
      <c r="I9" t="s">
        <v>93</v>
      </c>
      <c r="J9" s="48"/>
      <c r="K9" t="s">
        <v>93</v>
      </c>
      <c r="M9" s="56" t="s">
        <v>93</v>
      </c>
      <c r="N9" s="25" t="s">
        <v>107</v>
      </c>
    </row>
    <row r="10" spans="1:19" x14ac:dyDescent="0.3">
      <c r="A10" t="s">
        <v>57</v>
      </c>
      <c r="B10" s="16"/>
      <c r="C10" s="25"/>
      <c r="D10" s="22">
        <f>52*4</f>
        <v>208</v>
      </c>
      <c r="E10" t="s">
        <v>92</v>
      </c>
      <c r="F10" s="43">
        <v>192</v>
      </c>
      <c r="G10" t="s">
        <v>93</v>
      </c>
      <c r="H10" s="11">
        <v>312</v>
      </c>
      <c r="I10" t="s">
        <v>93</v>
      </c>
      <c r="J10" s="48" t="s">
        <v>148</v>
      </c>
      <c r="K10" t="s">
        <v>93</v>
      </c>
      <c r="M10" s="56" t="s">
        <v>93</v>
      </c>
      <c r="N10" s="25" t="s">
        <v>113</v>
      </c>
    </row>
    <row r="11" spans="1:19" x14ac:dyDescent="0.3">
      <c r="A11" t="s">
        <v>70</v>
      </c>
      <c r="B11" s="17">
        <v>60</v>
      </c>
      <c r="C11">
        <v>108</v>
      </c>
      <c r="D11" s="22">
        <v>100</v>
      </c>
      <c r="E11">
        <v>54</v>
      </c>
      <c r="F11" s="43">
        <v>108</v>
      </c>
      <c r="G11">
        <v>161</v>
      </c>
      <c r="H11" s="11">
        <v>108</v>
      </c>
      <c r="I11">
        <v>113</v>
      </c>
      <c r="J11" s="48">
        <v>120</v>
      </c>
      <c r="K11">
        <v>54</v>
      </c>
      <c r="L11">
        <v>120</v>
      </c>
      <c r="M11" s="56">
        <v>140</v>
      </c>
      <c r="N11" t="s">
        <v>79</v>
      </c>
    </row>
    <row r="12" spans="1:19" x14ac:dyDescent="0.3">
      <c r="A12" t="s">
        <v>71</v>
      </c>
      <c r="B12" s="17"/>
      <c r="C12">
        <v>86</v>
      </c>
      <c r="D12" s="22"/>
      <c r="F12" s="43">
        <v>150</v>
      </c>
      <c r="G12">
        <v>24</v>
      </c>
      <c r="H12" s="11">
        <v>100</v>
      </c>
      <c r="I12">
        <v>300</v>
      </c>
      <c r="J12" s="48">
        <v>100</v>
      </c>
      <c r="K12">
        <v>0</v>
      </c>
      <c r="M12" s="56">
        <v>100</v>
      </c>
      <c r="N12" s="25" t="s">
        <v>108</v>
      </c>
    </row>
    <row r="13" spans="1:19" x14ac:dyDescent="0.3">
      <c r="A13" s="1" t="s">
        <v>0</v>
      </c>
      <c r="B13" s="16"/>
      <c r="D13" s="22"/>
      <c r="F13" s="43"/>
      <c r="H13" s="11"/>
      <c r="J13" s="48"/>
      <c r="M13" s="56"/>
    </row>
    <row r="14" spans="1:19" s="11" customFormat="1" x14ac:dyDescent="0.3">
      <c r="A14" t="s">
        <v>20</v>
      </c>
      <c r="B14" s="17">
        <v>800</v>
      </c>
      <c r="C14">
        <v>621</v>
      </c>
      <c r="D14" s="22">
        <v>650</v>
      </c>
      <c r="E14">
        <v>644</v>
      </c>
      <c r="F14" s="43">
        <v>644</v>
      </c>
      <c r="G14">
        <v>652</v>
      </c>
      <c r="H14" s="11">
        <v>652</v>
      </c>
      <c r="I14">
        <v>659</v>
      </c>
      <c r="J14" s="48">
        <v>680</v>
      </c>
      <c r="K14">
        <v>660</v>
      </c>
      <c r="L14">
        <v>660</v>
      </c>
      <c r="M14" s="56">
        <v>700</v>
      </c>
      <c r="N14"/>
      <c r="O14"/>
      <c r="P14"/>
      <c r="Q14"/>
      <c r="R14"/>
      <c r="S14" s="13"/>
    </row>
    <row r="15" spans="1:19" x14ac:dyDescent="0.3">
      <c r="A15" t="s">
        <v>30</v>
      </c>
      <c r="B15" s="17"/>
      <c r="D15" s="22"/>
      <c r="F15" s="43"/>
      <c r="H15" s="11"/>
      <c r="J15" s="48"/>
      <c r="M15" s="56"/>
      <c r="N15" t="s">
        <v>166</v>
      </c>
    </row>
    <row r="16" spans="1:19" x14ac:dyDescent="0.3">
      <c r="A16" t="s">
        <v>47</v>
      </c>
      <c r="B16" s="16">
        <v>100</v>
      </c>
      <c r="D16" s="22">
        <v>100</v>
      </c>
      <c r="E16">
        <v>54</v>
      </c>
      <c r="F16" s="43">
        <v>100</v>
      </c>
      <c r="H16" s="11">
        <v>100</v>
      </c>
      <c r="I16">
        <v>0</v>
      </c>
      <c r="J16" s="48">
        <v>100</v>
      </c>
      <c r="K16">
        <v>0</v>
      </c>
      <c r="L16">
        <v>0</v>
      </c>
      <c r="M16" s="56">
        <v>100</v>
      </c>
      <c r="N16" t="s">
        <v>182</v>
      </c>
    </row>
    <row r="17" spans="1:19" x14ac:dyDescent="0.3">
      <c r="A17" s="1" t="s">
        <v>5</v>
      </c>
    </row>
    <row r="18" spans="1:19" s="11" customFormat="1" x14ac:dyDescent="0.3">
      <c r="A18" t="s">
        <v>13</v>
      </c>
      <c r="B18" s="17">
        <v>160</v>
      </c>
      <c r="C18">
        <v>170</v>
      </c>
      <c r="D18" s="22">
        <v>180</v>
      </c>
      <c r="E18">
        <v>174</v>
      </c>
      <c r="F18" s="43">
        <v>174</v>
      </c>
      <c r="G18">
        <v>186</v>
      </c>
      <c r="H18" s="11">
        <v>174</v>
      </c>
      <c r="I18">
        <v>190</v>
      </c>
      <c r="J18" s="48">
        <v>190</v>
      </c>
      <c r="K18">
        <v>0</v>
      </c>
      <c r="L18">
        <v>190</v>
      </c>
      <c r="M18" s="56">
        <v>200</v>
      </c>
      <c r="N18"/>
      <c r="O18"/>
      <c r="P18"/>
      <c r="Q18"/>
      <c r="R18"/>
      <c r="S18"/>
    </row>
    <row r="19" spans="1:19" s="11" customFormat="1" x14ac:dyDescent="0.3">
      <c r="A19" t="s">
        <v>14</v>
      </c>
      <c r="B19" s="17"/>
      <c r="C19">
        <v>0</v>
      </c>
      <c r="D19" s="22">
        <v>0</v>
      </c>
      <c r="E19"/>
      <c r="F19" s="43"/>
      <c r="G19"/>
      <c r="I19"/>
      <c r="J19" s="48"/>
      <c r="K19"/>
      <c r="L19"/>
      <c r="M19" s="56"/>
      <c r="N19" t="s">
        <v>76</v>
      </c>
      <c r="O19"/>
      <c r="P19"/>
      <c r="Q19"/>
      <c r="R19"/>
      <c r="S19"/>
    </row>
    <row r="20" spans="1:19" x14ac:dyDescent="0.3">
      <c r="A20" s="1" t="s">
        <v>3</v>
      </c>
    </row>
    <row r="21" spans="1:19" x14ac:dyDescent="0.3">
      <c r="A21" t="s">
        <v>9</v>
      </c>
      <c r="B21" s="17"/>
      <c r="C21">
        <v>0</v>
      </c>
      <c r="D21" s="22">
        <v>0</v>
      </c>
      <c r="F21" s="43">
        <v>0</v>
      </c>
      <c r="H21" s="11">
        <v>0</v>
      </c>
      <c r="J21" s="48"/>
      <c r="M21" s="56"/>
    </row>
    <row r="22" spans="1:19" x14ac:dyDescent="0.3">
      <c r="A22" t="s">
        <v>10</v>
      </c>
      <c r="B22" s="17">
        <v>180</v>
      </c>
      <c r="C22">
        <v>180</v>
      </c>
      <c r="D22" s="22">
        <v>180</v>
      </c>
      <c r="E22">
        <v>180</v>
      </c>
      <c r="F22" s="43">
        <v>180</v>
      </c>
      <c r="G22">
        <v>186</v>
      </c>
      <c r="H22" s="11">
        <v>180</v>
      </c>
      <c r="I22">
        <v>191</v>
      </c>
      <c r="J22" s="48">
        <v>200</v>
      </c>
      <c r="K22">
        <v>192</v>
      </c>
      <c r="L22">
        <v>200</v>
      </c>
      <c r="M22" s="56">
        <v>220</v>
      </c>
    </row>
    <row r="23" spans="1:19" x14ac:dyDescent="0.3">
      <c r="A23" t="s">
        <v>11</v>
      </c>
      <c r="B23" s="17">
        <v>70</v>
      </c>
      <c r="C23">
        <v>76</v>
      </c>
      <c r="D23" s="22">
        <v>70</v>
      </c>
      <c r="E23">
        <v>78</v>
      </c>
      <c r="F23" s="43">
        <v>80</v>
      </c>
      <c r="H23" s="11">
        <v>112</v>
      </c>
      <c r="I23">
        <v>112</v>
      </c>
      <c r="J23" s="48"/>
      <c r="M23" s="56"/>
    </row>
    <row r="24" spans="1:19" x14ac:dyDescent="0.3">
      <c r="A24" t="s">
        <v>12</v>
      </c>
      <c r="B24" s="17">
        <v>35</v>
      </c>
      <c r="C24">
        <v>0</v>
      </c>
      <c r="D24" s="22">
        <v>35</v>
      </c>
      <c r="F24" s="43">
        <v>0</v>
      </c>
      <c r="H24" s="11">
        <v>0</v>
      </c>
      <c r="J24" s="48"/>
      <c r="M24" s="56"/>
      <c r="N24" t="s">
        <v>112</v>
      </c>
    </row>
    <row r="25" spans="1:19" x14ac:dyDescent="0.3">
      <c r="A25" t="s">
        <v>94</v>
      </c>
      <c r="B25" s="17"/>
      <c r="D25" s="22"/>
      <c r="F25" s="43"/>
      <c r="G25">
        <v>144</v>
      </c>
      <c r="H25" s="11">
        <v>144</v>
      </c>
      <c r="I25">
        <v>144</v>
      </c>
      <c r="J25" s="48"/>
      <c r="K25">
        <v>0</v>
      </c>
      <c r="L25">
        <v>0</v>
      </c>
      <c r="M25" s="56"/>
      <c r="N25" t="s">
        <v>149</v>
      </c>
    </row>
    <row r="26" spans="1:19" x14ac:dyDescent="0.3">
      <c r="A26" t="s">
        <v>73</v>
      </c>
      <c r="B26" s="17"/>
      <c r="D26" s="22"/>
      <c r="E26">
        <v>60</v>
      </c>
      <c r="F26" s="43">
        <v>60</v>
      </c>
      <c r="G26">
        <v>60</v>
      </c>
      <c r="H26" s="11">
        <v>60</v>
      </c>
      <c r="I26">
        <v>60</v>
      </c>
      <c r="J26" s="48">
        <v>60</v>
      </c>
      <c r="K26">
        <v>60</v>
      </c>
      <c r="L26">
        <v>60</v>
      </c>
      <c r="M26" s="56">
        <v>60</v>
      </c>
      <c r="N26" t="s">
        <v>80</v>
      </c>
    </row>
    <row r="27" spans="1:19" x14ac:dyDescent="0.3">
      <c r="A27" t="s">
        <v>74</v>
      </c>
      <c r="B27" s="17">
        <v>50</v>
      </c>
      <c r="C27">
        <v>50</v>
      </c>
      <c r="D27" s="22">
        <v>50</v>
      </c>
      <c r="E27">
        <v>700</v>
      </c>
      <c r="F27" s="43">
        <v>200</v>
      </c>
      <c r="G27">
        <v>263</v>
      </c>
      <c r="H27" s="11">
        <v>500</v>
      </c>
      <c r="I27">
        <v>250</v>
      </c>
      <c r="J27" s="48">
        <v>250</v>
      </c>
      <c r="K27">
        <v>50</v>
      </c>
      <c r="L27">
        <v>200</v>
      </c>
      <c r="M27" s="56">
        <v>250</v>
      </c>
    </row>
    <row r="28" spans="1:19" x14ac:dyDescent="0.3">
      <c r="A28" t="s">
        <v>48</v>
      </c>
      <c r="B28" s="17"/>
      <c r="D28" s="22">
        <v>100</v>
      </c>
      <c r="F28" s="43">
        <v>100</v>
      </c>
      <c r="H28" s="11">
        <v>100</v>
      </c>
      <c r="I28">
        <v>0</v>
      </c>
      <c r="J28" s="48">
        <v>100</v>
      </c>
      <c r="L28">
        <v>1477</v>
      </c>
      <c r="M28" s="56">
        <v>250</v>
      </c>
      <c r="N28" t="s">
        <v>59</v>
      </c>
    </row>
    <row r="29" spans="1:19" x14ac:dyDescent="0.3">
      <c r="A29" t="s">
        <v>49</v>
      </c>
      <c r="B29" s="16"/>
      <c r="D29" s="22">
        <v>100</v>
      </c>
      <c r="F29" s="43">
        <v>100</v>
      </c>
      <c r="H29" s="11"/>
      <c r="I29">
        <v>97</v>
      </c>
      <c r="J29" s="48">
        <v>1600</v>
      </c>
      <c r="L29">
        <v>200</v>
      </c>
      <c r="M29" s="56">
        <v>200</v>
      </c>
      <c r="N29" s="53" t="s">
        <v>183</v>
      </c>
      <c r="O29" s="25"/>
      <c r="P29" s="25"/>
    </row>
    <row r="30" spans="1:19" x14ac:dyDescent="0.3">
      <c r="A30" s="1" t="s">
        <v>1</v>
      </c>
    </row>
    <row r="31" spans="1:19" x14ac:dyDescent="0.3">
      <c r="A31" t="s">
        <v>15</v>
      </c>
      <c r="B31" s="17"/>
      <c r="D31" s="22">
        <v>300</v>
      </c>
      <c r="F31" s="43">
        <v>0</v>
      </c>
      <c r="H31" s="11">
        <v>100</v>
      </c>
      <c r="I31">
        <v>0</v>
      </c>
      <c r="J31" s="48">
        <v>100</v>
      </c>
      <c r="K31">
        <v>0</v>
      </c>
      <c r="L31">
        <v>0</v>
      </c>
      <c r="M31" s="56">
        <v>100</v>
      </c>
      <c r="N31" t="s">
        <v>60</v>
      </c>
    </row>
    <row r="32" spans="1:19" x14ac:dyDescent="0.3">
      <c r="A32" t="s">
        <v>16</v>
      </c>
      <c r="B32" s="17"/>
      <c r="D32" s="22" t="s">
        <v>66</v>
      </c>
      <c r="F32" s="43"/>
      <c r="H32" s="11"/>
      <c r="J32" s="48"/>
      <c r="M32" s="56"/>
      <c r="N32" s="36" t="s">
        <v>58</v>
      </c>
      <c r="O32" s="37"/>
      <c r="P32" s="37"/>
      <c r="Q32" s="37"/>
    </row>
    <row r="33" spans="1:19" x14ac:dyDescent="0.3">
      <c r="A33" t="s">
        <v>85</v>
      </c>
      <c r="B33" s="16"/>
      <c r="D33" s="22" t="s">
        <v>66</v>
      </c>
      <c r="E33">
        <v>869</v>
      </c>
      <c r="F33" s="43">
        <v>1800</v>
      </c>
      <c r="H33" s="11"/>
      <c r="J33" s="48"/>
      <c r="M33" s="56"/>
    </row>
    <row r="34" spans="1:19" x14ac:dyDescent="0.3">
      <c r="A34" t="s">
        <v>95</v>
      </c>
      <c r="B34" s="16"/>
      <c r="D34" s="22"/>
      <c r="F34" s="43"/>
      <c r="H34" s="11"/>
      <c r="J34" s="48"/>
      <c r="M34" s="56"/>
      <c r="N34" s="38"/>
    </row>
    <row r="35" spans="1:19" x14ac:dyDescent="0.3">
      <c r="A35" t="s">
        <v>29</v>
      </c>
      <c r="B35" s="17"/>
      <c r="D35" s="22" t="s">
        <v>66</v>
      </c>
      <c r="E35">
        <v>41</v>
      </c>
      <c r="F35" s="43"/>
      <c r="H35" s="11"/>
      <c r="J35" s="48"/>
      <c r="M35" s="56"/>
      <c r="N35" s="37" t="s">
        <v>58</v>
      </c>
      <c r="O35" s="37"/>
      <c r="P35" s="37"/>
      <c r="Q35" s="37"/>
    </row>
    <row r="36" spans="1:19" s="11" customFormat="1" x14ac:dyDescent="0.3">
      <c r="A36" t="s">
        <v>17</v>
      </c>
      <c r="B36" s="17">
        <v>100</v>
      </c>
      <c r="C36">
        <v>109</v>
      </c>
      <c r="D36" s="22">
        <v>110</v>
      </c>
      <c r="E36">
        <v>112</v>
      </c>
      <c r="F36" s="43">
        <v>111</v>
      </c>
      <c r="G36">
        <v>103</v>
      </c>
      <c r="H36" s="11">
        <v>111</v>
      </c>
      <c r="I36">
        <v>104</v>
      </c>
      <c r="J36" s="48">
        <v>110</v>
      </c>
      <c r="K36">
        <v>105</v>
      </c>
      <c r="L36">
        <v>105</v>
      </c>
      <c r="M36" s="56">
        <v>120</v>
      </c>
      <c r="N36" t="s">
        <v>61</v>
      </c>
      <c r="O36"/>
      <c r="P36"/>
      <c r="Q36"/>
      <c r="R36"/>
      <c r="S36"/>
    </row>
    <row r="37" spans="1:19" s="11" customFormat="1" x14ac:dyDescent="0.3">
      <c r="A37" t="s">
        <v>18</v>
      </c>
      <c r="B37" s="17">
        <v>1400</v>
      </c>
      <c r="C37">
        <v>43</v>
      </c>
      <c r="D37" s="22">
        <v>1500</v>
      </c>
      <c r="E37"/>
      <c r="F37" s="43">
        <v>500</v>
      </c>
      <c r="G37"/>
      <c r="H37" s="11">
        <v>250</v>
      </c>
      <c r="I37"/>
      <c r="J37" s="48">
        <v>250</v>
      </c>
      <c r="K37">
        <v>0</v>
      </c>
      <c r="L37">
        <v>100</v>
      </c>
      <c r="M37" s="56">
        <v>250</v>
      </c>
      <c r="N37" t="s">
        <v>114</v>
      </c>
      <c r="O37"/>
      <c r="P37"/>
      <c r="Q37"/>
      <c r="R37"/>
      <c r="S37"/>
    </row>
    <row r="38" spans="1:19" x14ac:dyDescent="0.3">
      <c r="A38" t="s">
        <v>82</v>
      </c>
      <c r="B38" s="17">
        <v>50</v>
      </c>
      <c r="D38" s="22">
        <v>50</v>
      </c>
      <c r="F38" s="43">
        <v>0</v>
      </c>
      <c r="H38" s="11">
        <v>50</v>
      </c>
      <c r="I38">
        <v>0</v>
      </c>
      <c r="J38" s="48">
        <v>0</v>
      </c>
      <c r="M38" s="56"/>
      <c r="N38" t="s">
        <v>33</v>
      </c>
    </row>
    <row r="39" spans="1:19" s="11" customFormat="1" x14ac:dyDescent="0.3">
      <c r="A39" t="s">
        <v>19</v>
      </c>
      <c r="B39" s="17">
        <v>1300</v>
      </c>
      <c r="C39">
        <v>1087</v>
      </c>
      <c r="D39" s="22">
        <v>1300</v>
      </c>
      <c r="E39">
        <v>1088</v>
      </c>
      <c r="F39" s="43">
        <v>1150</v>
      </c>
      <c r="G39">
        <v>1120</v>
      </c>
      <c r="H39" s="11">
        <v>1120</v>
      </c>
      <c r="I39">
        <v>1154</v>
      </c>
      <c r="J39" s="48">
        <v>1150</v>
      </c>
      <c r="K39"/>
      <c r="L39" s="25">
        <v>1150</v>
      </c>
      <c r="M39" s="56">
        <v>1300</v>
      </c>
      <c r="N39" t="s">
        <v>180</v>
      </c>
      <c r="O39"/>
      <c r="P39"/>
      <c r="Q39"/>
      <c r="R39"/>
      <c r="S39"/>
    </row>
    <row r="40" spans="1:19" s="11" customFormat="1" x14ac:dyDescent="0.3">
      <c r="A40" t="s">
        <v>83</v>
      </c>
      <c r="B40" s="17"/>
      <c r="C40"/>
      <c r="D40" s="22">
        <v>650</v>
      </c>
      <c r="E40"/>
      <c r="F40" s="43">
        <v>0</v>
      </c>
      <c r="G40">
        <v>0</v>
      </c>
      <c r="H40" s="11">
        <v>500</v>
      </c>
      <c r="I40">
        <v>0</v>
      </c>
      <c r="J40" s="48">
        <v>500</v>
      </c>
      <c r="K40">
        <v>0</v>
      </c>
      <c r="L40">
        <v>0</v>
      </c>
      <c r="M40" s="56">
        <v>200</v>
      </c>
      <c r="N40" t="s">
        <v>62</v>
      </c>
      <c r="O40"/>
      <c r="P40"/>
      <c r="Q40"/>
      <c r="R40"/>
      <c r="S40"/>
    </row>
    <row r="41" spans="1:19" s="11" customFormat="1" x14ac:dyDescent="0.3">
      <c r="A41" t="s">
        <v>22</v>
      </c>
      <c r="B41" s="17">
        <v>750</v>
      </c>
      <c r="C41">
        <v>840</v>
      </c>
      <c r="D41" s="22">
        <v>500</v>
      </c>
      <c r="E41"/>
      <c r="F41" s="43">
        <v>1000</v>
      </c>
      <c r="G41">
        <v>0</v>
      </c>
      <c r="H41" s="11">
        <v>1000</v>
      </c>
      <c r="I41">
        <v>720</v>
      </c>
      <c r="J41" s="48">
        <v>1000</v>
      </c>
      <c r="K41"/>
      <c r="L41" s="25">
        <v>1000</v>
      </c>
      <c r="M41" s="56">
        <v>1000</v>
      </c>
      <c r="N41" t="s">
        <v>181</v>
      </c>
      <c r="O41"/>
      <c r="P41"/>
      <c r="Q41"/>
      <c r="R41"/>
      <c r="S41"/>
    </row>
    <row r="42" spans="1:19" s="11" customFormat="1" x14ac:dyDescent="0.3">
      <c r="A42" t="s">
        <v>21</v>
      </c>
      <c r="B42" s="17">
        <v>300</v>
      </c>
      <c r="C42">
        <v>470</v>
      </c>
      <c r="D42" s="22">
        <v>300</v>
      </c>
      <c r="E42">
        <v>17</v>
      </c>
      <c r="F42" s="43">
        <v>250</v>
      </c>
      <c r="G42"/>
      <c r="H42" s="11">
        <v>250</v>
      </c>
      <c r="I42">
        <v>96</v>
      </c>
      <c r="J42" s="48">
        <v>250</v>
      </c>
      <c r="K42"/>
      <c r="L42">
        <v>500</v>
      </c>
      <c r="M42" s="56">
        <v>500</v>
      </c>
      <c r="N42" t="s">
        <v>34</v>
      </c>
      <c r="O42"/>
      <c r="P42"/>
      <c r="Q42"/>
      <c r="R42"/>
      <c r="S42"/>
    </row>
    <row r="43" spans="1:19" s="11" customFormat="1" x14ac:dyDescent="0.3">
      <c r="A43" t="s">
        <v>75</v>
      </c>
      <c r="B43" s="17"/>
      <c r="C43"/>
      <c r="D43" s="22">
        <v>0</v>
      </c>
      <c r="E43"/>
      <c r="F43" s="43">
        <v>0</v>
      </c>
      <c r="G43"/>
      <c r="H43" s="11">
        <v>300</v>
      </c>
      <c r="I43">
        <v>51</v>
      </c>
      <c r="J43" s="48">
        <v>100</v>
      </c>
      <c r="K43"/>
      <c r="L43">
        <v>100</v>
      </c>
      <c r="M43" s="56">
        <v>100</v>
      </c>
      <c r="N43" t="s">
        <v>109</v>
      </c>
      <c r="O43"/>
      <c r="P43"/>
      <c r="Q43"/>
      <c r="R43"/>
      <c r="S43"/>
    </row>
    <row r="44" spans="1:19" x14ac:dyDescent="0.3">
      <c r="A44" t="s">
        <v>28</v>
      </c>
      <c r="B44" s="17"/>
      <c r="D44" s="22">
        <v>0</v>
      </c>
      <c r="F44" s="43">
        <v>0</v>
      </c>
      <c r="H44" s="11">
        <v>0</v>
      </c>
      <c r="J44" s="48"/>
      <c r="L44">
        <v>0</v>
      </c>
      <c r="M44" s="56"/>
      <c r="N44" t="s">
        <v>63</v>
      </c>
    </row>
    <row r="45" spans="1:19" s="11" customFormat="1" x14ac:dyDescent="0.3">
      <c r="A45" t="s">
        <v>168</v>
      </c>
      <c r="B45" s="17">
        <v>300</v>
      </c>
      <c r="C45"/>
      <c r="D45" s="22">
        <v>200</v>
      </c>
      <c r="E45"/>
      <c r="F45" s="43"/>
      <c r="G45"/>
      <c r="H45" s="11">
        <v>200</v>
      </c>
      <c r="I45">
        <v>0</v>
      </c>
      <c r="J45" s="48">
        <v>100</v>
      </c>
      <c r="K45"/>
      <c r="L45">
        <v>4892</v>
      </c>
      <c r="M45" s="56">
        <v>100</v>
      </c>
      <c r="N45" t="s">
        <v>175</v>
      </c>
      <c r="O45"/>
      <c r="P45"/>
      <c r="Q45"/>
      <c r="R45"/>
      <c r="S45"/>
    </row>
    <row r="46" spans="1:19" x14ac:dyDescent="0.3">
      <c r="A46" t="s">
        <v>39</v>
      </c>
      <c r="B46" s="17">
        <v>500</v>
      </c>
      <c r="C46">
        <v>191</v>
      </c>
      <c r="D46" s="22">
        <v>150</v>
      </c>
      <c r="E46">
        <v>28</v>
      </c>
      <c r="F46" s="43">
        <v>250</v>
      </c>
      <c r="G46">
        <v>60</v>
      </c>
      <c r="H46" s="11">
        <v>200</v>
      </c>
      <c r="I46">
        <v>0</v>
      </c>
      <c r="J46" s="48">
        <v>100</v>
      </c>
      <c r="L46">
        <v>100</v>
      </c>
      <c r="M46" s="56">
        <v>100</v>
      </c>
      <c r="N46" t="s">
        <v>40</v>
      </c>
    </row>
    <row r="47" spans="1:19" x14ac:dyDescent="0.3">
      <c r="A47" t="s">
        <v>64</v>
      </c>
      <c r="B47" s="16"/>
      <c r="C47">
        <v>21</v>
      </c>
      <c r="D47" s="22"/>
      <c r="F47" s="43">
        <v>50</v>
      </c>
      <c r="G47">
        <v>120</v>
      </c>
      <c r="H47" s="11">
        <v>50</v>
      </c>
      <c r="I47">
        <v>120</v>
      </c>
      <c r="J47" s="48">
        <v>100</v>
      </c>
      <c r="L47">
        <v>100</v>
      </c>
      <c r="M47" s="56">
        <v>100</v>
      </c>
      <c r="N47" t="s">
        <v>110</v>
      </c>
    </row>
    <row r="48" spans="1:19" x14ac:dyDescent="0.3">
      <c r="A48" t="s">
        <v>78</v>
      </c>
      <c r="B48" s="16"/>
      <c r="D48" s="22"/>
      <c r="E48">
        <v>114</v>
      </c>
      <c r="F48" s="43">
        <v>0</v>
      </c>
      <c r="H48" s="11">
        <v>60</v>
      </c>
      <c r="I48">
        <v>0</v>
      </c>
      <c r="J48" s="48">
        <v>40</v>
      </c>
      <c r="K48">
        <v>119</v>
      </c>
      <c r="M48" s="56">
        <v>50</v>
      </c>
      <c r="N48" t="s">
        <v>115</v>
      </c>
    </row>
    <row r="49" spans="1:17" x14ac:dyDescent="0.3">
      <c r="A49" t="s">
        <v>147</v>
      </c>
      <c r="B49" s="16"/>
      <c r="D49" s="22"/>
      <c r="F49" s="43"/>
      <c r="G49">
        <v>1021</v>
      </c>
      <c r="H49" s="11"/>
      <c r="I49">
        <v>0</v>
      </c>
      <c r="J49" s="48">
        <v>50</v>
      </c>
      <c r="M49" s="56">
        <v>50</v>
      </c>
      <c r="N49" t="s">
        <v>150</v>
      </c>
    </row>
    <row r="50" spans="1:17" x14ac:dyDescent="0.3">
      <c r="A50" t="s">
        <v>178</v>
      </c>
      <c r="B50" s="16"/>
      <c r="D50" s="22"/>
      <c r="F50" s="43"/>
      <c r="H50" s="11"/>
      <c r="I50">
        <v>76</v>
      </c>
      <c r="J50" s="48">
        <v>50</v>
      </c>
      <c r="K50">
        <v>938</v>
      </c>
      <c r="L50">
        <v>1587</v>
      </c>
      <c r="M50" s="56">
        <v>300</v>
      </c>
      <c r="N50" t="s">
        <v>151</v>
      </c>
    </row>
    <row r="51" spans="1:17" x14ac:dyDescent="0.3">
      <c r="A51" t="s">
        <v>145</v>
      </c>
      <c r="B51" s="16"/>
      <c r="D51" s="22"/>
      <c r="E51">
        <v>100</v>
      </c>
      <c r="F51" s="43">
        <v>0</v>
      </c>
      <c r="H51" s="11">
        <v>0</v>
      </c>
      <c r="I51">
        <v>100</v>
      </c>
      <c r="J51" s="48">
        <v>25</v>
      </c>
      <c r="L51">
        <v>25</v>
      </c>
      <c r="M51" s="56">
        <v>100</v>
      </c>
      <c r="N51" t="s">
        <v>116</v>
      </c>
    </row>
    <row r="52" spans="1:17" x14ac:dyDescent="0.3">
      <c r="A52" s="1" t="s">
        <v>4</v>
      </c>
      <c r="B52" s="17">
        <v>100</v>
      </c>
      <c r="C52">
        <v>200</v>
      </c>
      <c r="D52" s="22">
        <v>100</v>
      </c>
      <c r="E52">
        <v>110</v>
      </c>
      <c r="F52" s="43">
        <v>110</v>
      </c>
      <c r="H52" s="11">
        <v>110</v>
      </c>
      <c r="I52">
        <v>110</v>
      </c>
      <c r="J52" s="48">
        <v>110</v>
      </c>
      <c r="K52">
        <v>120</v>
      </c>
      <c r="L52">
        <v>120</v>
      </c>
      <c r="M52" s="56">
        <v>125</v>
      </c>
      <c r="N52" t="s">
        <v>35</v>
      </c>
      <c r="P52" t="s">
        <v>72</v>
      </c>
    </row>
    <row r="53" spans="1:17" x14ac:dyDescent="0.3">
      <c r="A53" s="1" t="s">
        <v>6</v>
      </c>
      <c r="B53" s="17">
        <v>200</v>
      </c>
      <c r="C53">
        <v>180</v>
      </c>
      <c r="D53" s="22">
        <v>250</v>
      </c>
      <c r="E53">
        <v>180</v>
      </c>
      <c r="F53" s="43">
        <v>200</v>
      </c>
      <c r="G53">
        <v>90</v>
      </c>
      <c r="H53" s="11"/>
      <c r="I53">
        <v>200</v>
      </c>
      <c r="J53" s="48">
        <v>200</v>
      </c>
      <c r="K53">
        <v>140</v>
      </c>
      <c r="L53">
        <v>200</v>
      </c>
      <c r="M53" s="56">
        <v>200</v>
      </c>
    </row>
    <row r="54" spans="1:17" x14ac:dyDescent="0.3">
      <c r="A54" s="1" t="s">
        <v>169</v>
      </c>
      <c r="B54" s="16"/>
      <c r="D54" s="22">
        <v>100</v>
      </c>
      <c r="F54" s="43">
        <v>150</v>
      </c>
      <c r="H54" s="11"/>
      <c r="J54" s="48"/>
      <c r="M54" s="56"/>
      <c r="N54" t="s">
        <v>117</v>
      </c>
    </row>
    <row r="55" spans="1:17" s="4" customFormat="1" ht="15" thickBot="1" x14ac:dyDescent="0.35">
      <c r="B55" s="18">
        <v>9455</v>
      </c>
      <c r="C55" s="5">
        <f>SUM(C5:C54)</f>
        <v>7929</v>
      </c>
      <c r="D55" s="23">
        <f>SUM(D4:D54)</f>
        <v>10194</v>
      </c>
      <c r="E55" s="5">
        <f>SUM(E6:E54)</f>
        <v>7806</v>
      </c>
      <c r="F55" s="44">
        <f>SUM(F5:F54)</f>
        <v>11062</v>
      </c>
      <c r="G55" s="5">
        <f t="shared" ref="G55:M55" si="0">SUM(G6:G54)</f>
        <v>7681</v>
      </c>
      <c r="H55" s="30">
        <f t="shared" si="0"/>
        <v>10067</v>
      </c>
      <c r="I55" s="5">
        <f t="shared" si="0"/>
        <v>8150</v>
      </c>
      <c r="J55" s="49">
        <f t="shared" si="0"/>
        <v>11135</v>
      </c>
      <c r="K55" s="5">
        <f t="shared" si="0"/>
        <v>4989</v>
      </c>
      <c r="L55" s="5">
        <f t="shared" si="0"/>
        <v>17113</v>
      </c>
      <c r="M55" s="57">
        <f t="shared" si="0"/>
        <v>10815</v>
      </c>
    </row>
    <row r="56" spans="1:17" x14ac:dyDescent="0.3">
      <c r="A56" s="12" t="s">
        <v>44</v>
      </c>
      <c r="B56" s="9"/>
      <c r="C56" s="9"/>
      <c r="D56" s="24">
        <v>1019</v>
      </c>
      <c r="E56" s="9"/>
      <c r="F56" s="45">
        <v>990</v>
      </c>
      <c r="G56" s="9"/>
      <c r="H56" s="31">
        <v>990</v>
      </c>
      <c r="I56" s="9"/>
      <c r="J56" s="50">
        <v>954</v>
      </c>
      <c r="K56" s="9"/>
      <c r="L56" s="9">
        <v>1646</v>
      </c>
      <c r="M56" s="58">
        <v>1081</v>
      </c>
    </row>
    <row r="57" spans="1:17" s="4" customFormat="1" ht="15" thickBot="1" x14ac:dyDescent="0.35">
      <c r="A57" s="10" t="s">
        <v>41</v>
      </c>
      <c r="B57" s="5"/>
      <c r="C57" s="5"/>
      <c r="D57" s="23">
        <v>11213</v>
      </c>
      <c r="E57" s="5"/>
      <c r="F57" s="44">
        <f>SUM(F55:F56)</f>
        <v>12052</v>
      </c>
      <c r="G57" s="5"/>
      <c r="H57" s="30">
        <f>SUM(H55:H56)</f>
        <v>11057</v>
      </c>
      <c r="I57" s="5"/>
      <c r="J57" s="49">
        <v>10489</v>
      </c>
      <c r="K57" s="5"/>
      <c r="L57" s="5">
        <f>SUM(L55:L56)</f>
        <v>18759</v>
      </c>
      <c r="M57" s="57">
        <f>SUM(M55:M56)</f>
        <v>11896</v>
      </c>
    </row>
    <row r="58" spans="1:17" x14ac:dyDescent="0.3">
      <c r="A58" s="33"/>
      <c r="B58" s="9"/>
      <c r="C58" s="9"/>
      <c r="D58" s="9"/>
      <c r="E58" s="9"/>
      <c r="G58" s="9"/>
      <c r="H58" s="9"/>
      <c r="I58" s="9"/>
      <c r="J58" s="9"/>
      <c r="K58" s="9"/>
      <c r="L58" s="9"/>
      <c r="M58" s="9"/>
    </row>
    <row r="59" spans="1:17" x14ac:dyDescent="0.3">
      <c r="B59" s="9"/>
      <c r="C59" s="9"/>
      <c r="D59" s="9"/>
      <c r="E59" s="9"/>
      <c r="G59" s="9"/>
      <c r="H59" s="9"/>
      <c r="I59" s="9"/>
      <c r="J59" s="9"/>
      <c r="K59" s="9"/>
      <c r="L59" s="9"/>
      <c r="M59" s="9"/>
    </row>
    <row r="60" spans="1:17" ht="100.8" x14ac:dyDescent="0.3">
      <c r="A60" s="34" t="s">
        <v>104</v>
      </c>
    </row>
    <row r="61" spans="1:17" x14ac:dyDescent="0.3">
      <c r="A61" s="8"/>
    </row>
    <row r="62" spans="1:17" x14ac:dyDescent="0.3">
      <c r="A62" s="7"/>
    </row>
    <row r="63" spans="1:17" x14ac:dyDescent="0.3">
      <c r="A63" s="59" t="s">
        <v>170</v>
      </c>
      <c r="B63" s="26"/>
      <c r="C63" s="26"/>
      <c r="D63" s="26"/>
      <c r="E63" s="26"/>
      <c r="F63" s="26"/>
      <c r="G63" s="26"/>
      <c r="H63" s="26"/>
      <c r="J63" s="26"/>
      <c r="N63" s="26"/>
      <c r="O63" s="26"/>
      <c r="P63" s="26"/>
      <c r="Q63" s="52"/>
    </row>
    <row r="64" spans="1:17" x14ac:dyDescent="0.3">
      <c r="A64" s="26" t="s">
        <v>50</v>
      </c>
      <c r="B64" s="26"/>
      <c r="C64" s="26"/>
      <c r="D64" s="26">
        <v>4000</v>
      </c>
      <c r="E64" s="26"/>
      <c r="F64" s="26"/>
      <c r="G64" s="26"/>
      <c r="H64" s="26"/>
      <c r="J64" s="26"/>
      <c r="N64" s="26"/>
      <c r="O64" s="26"/>
      <c r="P64" s="26"/>
      <c r="Q64" s="52"/>
    </row>
    <row r="65" spans="1:17" x14ac:dyDescent="0.3">
      <c r="A65" s="26" t="s">
        <v>51</v>
      </c>
      <c r="B65" s="26"/>
      <c r="C65" s="26"/>
      <c r="D65" s="26">
        <v>8000</v>
      </c>
      <c r="E65" s="26"/>
      <c r="F65" s="26"/>
      <c r="G65" s="26"/>
      <c r="H65" s="26"/>
      <c r="J65" s="26"/>
      <c r="N65" s="26"/>
      <c r="O65" s="26"/>
      <c r="P65" s="26"/>
      <c r="Q65" s="52"/>
    </row>
    <row r="66" spans="1:17" x14ac:dyDescent="0.3">
      <c r="A66" s="26" t="s">
        <v>52</v>
      </c>
      <c r="B66" s="26"/>
      <c r="C66" s="26"/>
      <c r="D66" s="26">
        <v>2500</v>
      </c>
      <c r="E66" s="26"/>
      <c r="F66" s="26"/>
      <c r="G66" s="26"/>
      <c r="H66" s="26"/>
      <c r="J66" s="26"/>
      <c r="N66" s="26"/>
      <c r="O66" s="26"/>
      <c r="P66" s="26"/>
      <c r="Q66" s="52"/>
    </row>
    <row r="67" spans="1:17" x14ac:dyDescent="0.3">
      <c r="A67" s="26" t="s">
        <v>176</v>
      </c>
      <c r="B67" s="26"/>
      <c r="C67" s="26"/>
      <c r="D67" s="26">
        <v>2000</v>
      </c>
      <c r="E67" s="26"/>
      <c r="F67" s="26"/>
      <c r="G67" s="26"/>
      <c r="H67" s="26"/>
      <c r="J67" s="26"/>
      <c r="N67" s="26"/>
      <c r="O67" s="26"/>
      <c r="P67" s="26"/>
      <c r="Q67" s="52"/>
    </row>
    <row r="68" spans="1:17" x14ac:dyDescent="0.3">
      <c r="A68" s="26" t="s">
        <v>171</v>
      </c>
      <c r="B68" s="26"/>
      <c r="C68" s="26"/>
      <c r="D68" s="26">
        <v>2000</v>
      </c>
      <c r="E68" s="26"/>
      <c r="F68" s="26" t="s">
        <v>105</v>
      </c>
      <c r="G68" s="26"/>
      <c r="H68" s="26"/>
      <c r="J68" s="26"/>
      <c r="N68" s="26"/>
      <c r="O68" s="26"/>
      <c r="P68" s="26"/>
      <c r="Q68" s="52"/>
    </row>
    <row r="69" spans="1:17" x14ac:dyDescent="0.3">
      <c r="A69" s="26" t="s">
        <v>91</v>
      </c>
      <c r="B69" s="26"/>
      <c r="C69" s="26"/>
      <c r="D69" s="26">
        <v>2000</v>
      </c>
      <c r="E69" s="26"/>
      <c r="F69" s="26" t="s">
        <v>106</v>
      </c>
      <c r="G69" s="26"/>
      <c r="H69" s="26"/>
      <c r="J69" s="26"/>
      <c r="N69" s="26"/>
      <c r="O69" s="26"/>
      <c r="P69" s="26"/>
      <c r="Q69" s="52"/>
    </row>
    <row r="70" spans="1:17" x14ac:dyDescent="0.3">
      <c r="A70" s="26"/>
      <c r="B70" s="26"/>
      <c r="C70" s="26"/>
      <c r="D70" s="26"/>
      <c r="E70" s="26"/>
      <c r="F70" s="26"/>
      <c r="G70" s="26"/>
      <c r="H70" s="26"/>
      <c r="J70" s="26"/>
      <c r="N70" s="26"/>
      <c r="O70" s="26"/>
      <c r="P70" s="26"/>
      <c r="Q70" s="52"/>
    </row>
    <row r="71" spans="1:17" x14ac:dyDescent="0.3">
      <c r="A71" s="26"/>
      <c r="B71" s="26"/>
      <c r="C71" s="26"/>
      <c r="D71" s="26" t="s">
        <v>177</v>
      </c>
      <c r="E71" s="26"/>
      <c r="F71" s="26"/>
      <c r="G71" s="26"/>
      <c r="H71" s="26"/>
      <c r="J71" s="26"/>
      <c r="N71" s="26"/>
      <c r="O71" s="26"/>
      <c r="P71" s="26"/>
      <c r="Q71" s="52"/>
    </row>
    <row r="72" spans="1:17" x14ac:dyDescent="0.3">
      <c r="A72" s="26" t="s">
        <v>188</v>
      </c>
      <c r="B72" s="26"/>
      <c r="C72" s="26"/>
      <c r="D72" s="26"/>
      <c r="E72" s="26"/>
      <c r="F72" s="26"/>
      <c r="G72" s="26"/>
      <c r="H72" s="26"/>
      <c r="J72" s="26"/>
      <c r="N72" s="26"/>
      <c r="O72" s="26"/>
      <c r="P72" s="26"/>
      <c r="Q72" s="52"/>
    </row>
    <row r="73" spans="1:17" x14ac:dyDescent="0.3">
      <c r="A73" s="26" t="s">
        <v>187</v>
      </c>
      <c r="B73" s="26"/>
      <c r="C73" s="26"/>
      <c r="D73" s="26"/>
      <c r="E73" s="26"/>
      <c r="F73" s="26"/>
      <c r="G73" s="26"/>
      <c r="H73" s="26"/>
      <c r="J73" s="26"/>
      <c r="N73" s="26"/>
      <c r="O73" s="26"/>
      <c r="P73" s="26"/>
      <c r="Q73" s="52"/>
    </row>
    <row r="74" spans="1:17" ht="28.8" x14ac:dyDescent="0.3">
      <c r="A74" s="1" t="s">
        <v>24</v>
      </c>
      <c r="B74" s="32" t="s">
        <v>96</v>
      </c>
      <c r="C74" s="32" t="s">
        <v>97</v>
      </c>
      <c r="D74" s="32" t="s">
        <v>98</v>
      </c>
      <c r="E74" s="32" t="s">
        <v>99</v>
      </c>
      <c r="F74" s="32" t="s">
        <v>100</v>
      </c>
      <c r="G74" s="60" t="s">
        <v>172</v>
      </c>
      <c r="H74" s="60" t="s">
        <v>158</v>
      </c>
      <c r="I74" s="60" t="s">
        <v>184</v>
      </c>
      <c r="J74" s="32" t="s">
        <v>173</v>
      </c>
      <c r="K74" s="32"/>
      <c r="L74" s="32"/>
      <c r="M74" s="32"/>
    </row>
    <row r="75" spans="1:17" x14ac:dyDescent="0.3">
      <c r="G75" s="25"/>
      <c r="H75" s="25"/>
    </row>
    <row r="76" spans="1:17" x14ac:dyDescent="0.3">
      <c r="A76" t="s">
        <v>25</v>
      </c>
      <c r="B76">
        <v>135</v>
      </c>
      <c r="C76">
        <v>129</v>
      </c>
      <c r="D76">
        <v>135</v>
      </c>
      <c r="E76">
        <v>120</v>
      </c>
      <c r="G76" s="25">
        <v>140</v>
      </c>
      <c r="H76" s="25">
        <v>140</v>
      </c>
      <c r="I76">
        <v>140</v>
      </c>
      <c r="J76">
        <v>140</v>
      </c>
      <c r="N76" t="s">
        <v>38</v>
      </c>
    </row>
    <row r="77" spans="1:17" x14ac:dyDescent="0.3">
      <c r="A77" t="s">
        <v>101</v>
      </c>
      <c r="G77" s="25"/>
      <c r="H77" s="25"/>
    </row>
    <row r="78" spans="1:17" x14ac:dyDescent="0.3">
      <c r="A78" t="s">
        <v>26</v>
      </c>
      <c r="B78">
        <v>10</v>
      </c>
      <c r="C78">
        <v>50</v>
      </c>
      <c r="D78">
        <v>30</v>
      </c>
      <c r="E78">
        <v>25</v>
      </c>
      <c r="G78" s="25">
        <v>4</v>
      </c>
      <c r="H78" s="25">
        <v>15</v>
      </c>
      <c r="I78">
        <v>48</v>
      </c>
      <c r="J78">
        <v>50</v>
      </c>
      <c r="N78" t="s">
        <v>36</v>
      </c>
    </row>
    <row r="79" spans="1:17" x14ac:dyDescent="0.3">
      <c r="A79" t="s">
        <v>157</v>
      </c>
      <c r="B79">
        <v>500</v>
      </c>
      <c r="C79">
        <v>578</v>
      </c>
      <c r="D79">
        <v>500</v>
      </c>
      <c r="E79">
        <v>497</v>
      </c>
      <c r="G79" s="25">
        <v>380</v>
      </c>
      <c r="H79" s="25">
        <v>350</v>
      </c>
      <c r="I79">
        <v>1260</v>
      </c>
      <c r="J79">
        <v>600</v>
      </c>
      <c r="N79" t="s">
        <v>37</v>
      </c>
    </row>
    <row r="80" spans="1:17" x14ac:dyDescent="0.3">
      <c r="A80" t="s">
        <v>102</v>
      </c>
      <c r="G80" s="25">
        <v>2476</v>
      </c>
      <c r="H80" s="25"/>
      <c r="I80" t="s">
        <v>146</v>
      </c>
      <c r="J80" t="s">
        <v>146</v>
      </c>
      <c r="N80" t="s">
        <v>174</v>
      </c>
    </row>
    <row r="81" spans="1:15" x14ac:dyDescent="0.3">
      <c r="A81" t="s">
        <v>86</v>
      </c>
      <c r="G81" s="53"/>
      <c r="H81" s="53"/>
      <c r="N81" t="s">
        <v>119</v>
      </c>
    </row>
    <row r="82" spans="1:15" x14ac:dyDescent="0.3">
      <c r="A82" t="s">
        <v>27</v>
      </c>
      <c r="N82" t="s">
        <v>67</v>
      </c>
    </row>
    <row r="83" spans="1:15" x14ac:dyDescent="0.3">
      <c r="A83" t="s">
        <v>31</v>
      </c>
      <c r="N83" t="s">
        <v>68</v>
      </c>
    </row>
    <row r="84" spans="1:15" x14ac:dyDescent="0.3">
      <c r="A84" t="s">
        <v>53</v>
      </c>
      <c r="B84">
        <v>20</v>
      </c>
      <c r="C84">
        <v>20</v>
      </c>
      <c r="D84">
        <v>20</v>
      </c>
      <c r="E84">
        <v>20</v>
      </c>
    </row>
    <row r="85" spans="1:15" x14ac:dyDescent="0.3">
      <c r="A85" t="s">
        <v>54</v>
      </c>
      <c r="N85" t="s">
        <v>69</v>
      </c>
    </row>
    <row r="86" spans="1:15" x14ac:dyDescent="0.3">
      <c r="A86" t="s">
        <v>55</v>
      </c>
      <c r="N86" t="s">
        <v>69</v>
      </c>
    </row>
    <row r="87" spans="1:15" s="4" customFormat="1" ht="15" thickBot="1" x14ac:dyDescent="0.35">
      <c r="A87" s="10" t="s">
        <v>43</v>
      </c>
      <c r="B87" s="6"/>
      <c r="C87" s="6"/>
      <c r="D87" s="6">
        <f t="shared" ref="D87" si="1">SUM(D76:D86)</f>
        <v>685</v>
      </c>
      <c r="E87" s="6">
        <f>SUM(E76:E86)</f>
        <v>662</v>
      </c>
      <c r="F87" s="6"/>
      <c r="G87" s="6">
        <f>SUM(G76:G86)</f>
        <v>3000</v>
      </c>
      <c r="H87" s="6">
        <f>SUM(H76:H86)</f>
        <v>505</v>
      </c>
      <c r="I87" s="6">
        <f>SUM(I76:I86)</f>
        <v>1448</v>
      </c>
      <c r="J87" s="6">
        <f>SUM(J76:J86)</f>
        <v>790</v>
      </c>
      <c r="K87" s="6"/>
      <c r="L87" s="6"/>
      <c r="M87" s="6"/>
    </row>
    <row r="88" spans="1:15" x14ac:dyDescent="0.3">
      <c r="A88" s="1" t="s">
        <v>120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90" spans="1:15" s="10" customFormat="1" ht="15" thickBot="1" x14ac:dyDescent="0.35">
      <c r="A90" s="10" t="s">
        <v>42</v>
      </c>
      <c r="B90" s="6"/>
      <c r="C90" s="6"/>
      <c r="D90" s="6">
        <f>+D57-D87</f>
        <v>10528</v>
      </c>
      <c r="E90" s="6"/>
      <c r="F90" s="6"/>
      <c r="G90" s="6"/>
      <c r="H90" s="6">
        <f>+J55-H87</f>
        <v>10630</v>
      </c>
      <c r="I90" s="6"/>
      <c r="J90" s="6"/>
      <c r="K90" s="6"/>
      <c r="L90" s="6"/>
      <c r="M90" s="6"/>
    </row>
    <row r="93" spans="1:15" x14ac:dyDescent="0.3">
      <c r="A93" s="27" t="s">
        <v>56</v>
      </c>
      <c r="B93" s="27"/>
      <c r="C93" s="27">
        <v>8563</v>
      </c>
      <c r="D93" s="27"/>
      <c r="E93" s="27">
        <v>8475</v>
      </c>
      <c r="F93" s="27"/>
      <c r="G93" s="27">
        <v>8508</v>
      </c>
      <c r="H93" s="27"/>
      <c r="I93" s="48"/>
      <c r="J93" s="48">
        <v>8895</v>
      </c>
      <c r="N93" s="27"/>
      <c r="O93" s="27"/>
    </row>
    <row r="95" spans="1:15" ht="331.2" x14ac:dyDescent="0.3">
      <c r="A95" s="33" t="s">
        <v>189</v>
      </c>
    </row>
    <row r="97" spans="1:15" x14ac:dyDescent="0.3">
      <c r="A97" s="1"/>
    </row>
    <row r="98" spans="1:15" x14ac:dyDescent="0.3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x14ac:dyDescent="0.3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  <row r="101" spans="1:15" ht="50.7" hidden="1" customHeight="1" x14ac:dyDescent="0.3"/>
    <row r="102" spans="1:15" ht="14.7" customHeight="1" x14ac:dyDescent="0.3">
      <c r="A102" s="64" t="s">
        <v>111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x14ac:dyDescent="0.3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x14ac:dyDescent="0.3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x14ac:dyDescent="0.3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x14ac:dyDescent="0.3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</row>
    <row r="107" spans="1:15" x14ac:dyDescent="0.3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x14ac:dyDescent="0.3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x14ac:dyDescent="0.3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x14ac:dyDescent="0.3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x14ac:dyDescent="0.3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20" spans="1:7" x14ac:dyDescent="0.3">
      <c r="A120" s="64"/>
      <c r="B120" s="62"/>
      <c r="C120" s="62"/>
      <c r="D120" s="62"/>
      <c r="E120" s="62"/>
      <c r="F120" s="62"/>
      <c r="G120" s="62"/>
    </row>
    <row r="121" spans="1:7" x14ac:dyDescent="0.3">
      <c r="A121" s="62"/>
      <c r="B121" s="62"/>
      <c r="C121" s="62"/>
      <c r="D121" s="62"/>
      <c r="E121" s="62"/>
      <c r="F121" s="62"/>
      <c r="G121" s="62"/>
    </row>
    <row r="122" spans="1:7" x14ac:dyDescent="0.3">
      <c r="A122" s="62"/>
      <c r="B122" s="62"/>
      <c r="C122" s="62"/>
      <c r="D122" s="62"/>
      <c r="E122" s="62"/>
      <c r="F122" s="62"/>
      <c r="G122" s="62"/>
    </row>
    <row r="123" spans="1:7" x14ac:dyDescent="0.3">
      <c r="A123" s="62"/>
      <c r="B123" s="62"/>
      <c r="C123" s="62"/>
      <c r="D123" s="62"/>
      <c r="E123" s="62"/>
      <c r="F123" s="62"/>
      <c r="G123" s="62"/>
    </row>
  </sheetData>
  <mergeCells count="16">
    <mergeCell ref="A98:O98"/>
    <mergeCell ref="A99:O99"/>
    <mergeCell ref="A121:G121"/>
    <mergeCell ref="A122:G122"/>
    <mergeCell ref="A123:G123"/>
    <mergeCell ref="A102:O102"/>
    <mergeCell ref="A103:O103"/>
    <mergeCell ref="A104:O104"/>
    <mergeCell ref="A105:O105"/>
    <mergeCell ref="A106:O106"/>
    <mergeCell ref="A107:O107"/>
    <mergeCell ref="A120:G120"/>
    <mergeCell ref="A108:O108"/>
    <mergeCell ref="A109:O109"/>
    <mergeCell ref="A110:O110"/>
    <mergeCell ref="A111:O11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&amp;C&amp;"-,Bold"&amp;12HASKETON PARISH COUNCIL 
FINAL BUDGET FORECAST 2023-24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>
      <selection activeCell="G33" sqref="G33"/>
    </sheetView>
  </sheetViews>
  <sheetFormatPr defaultRowHeight="14.4" x14ac:dyDescent="0.3"/>
  <cols>
    <col min="1" max="1" width="39.109375" customWidth="1"/>
    <col min="2" max="3" width="15.6640625" customWidth="1"/>
    <col min="4" max="4" width="17.33203125" customWidth="1"/>
    <col min="5" max="5" width="17.5546875" customWidth="1"/>
  </cols>
  <sheetData>
    <row r="1" spans="1:11" x14ac:dyDescent="0.3">
      <c r="A1" s="39" t="s">
        <v>23</v>
      </c>
      <c r="B1" s="27" t="s">
        <v>135</v>
      </c>
      <c r="C1" s="40" t="s">
        <v>153</v>
      </c>
      <c r="D1" t="s">
        <v>152</v>
      </c>
      <c r="E1" t="s">
        <v>160</v>
      </c>
    </row>
    <row r="2" spans="1:11" x14ac:dyDescent="0.3">
      <c r="A2" t="s">
        <v>121</v>
      </c>
      <c r="B2">
        <v>3344</v>
      </c>
      <c r="C2">
        <v>3318</v>
      </c>
      <c r="D2">
        <v>3100</v>
      </c>
      <c r="E2">
        <v>3300</v>
      </c>
    </row>
    <row r="3" spans="1:11" x14ac:dyDescent="0.3">
      <c r="A3" t="s">
        <v>122</v>
      </c>
      <c r="B3">
        <v>300</v>
      </c>
      <c r="C3">
        <v>173</v>
      </c>
      <c r="D3">
        <v>400</v>
      </c>
      <c r="E3">
        <v>600</v>
      </c>
    </row>
    <row r="4" spans="1:11" x14ac:dyDescent="0.3">
      <c r="A4" t="s">
        <v>130</v>
      </c>
      <c r="B4">
        <v>60</v>
      </c>
      <c r="C4">
        <v>60</v>
      </c>
      <c r="D4">
        <v>60</v>
      </c>
      <c r="E4" s="25">
        <v>60</v>
      </c>
      <c r="I4" s="53"/>
      <c r="K4" s="53"/>
    </row>
    <row r="5" spans="1:11" x14ac:dyDescent="0.3">
      <c r="A5" t="s">
        <v>123</v>
      </c>
      <c r="B5">
        <v>652</v>
      </c>
      <c r="C5">
        <v>652</v>
      </c>
      <c r="D5">
        <v>680</v>
      </c>
      <c r="E5">
        <v>700</v>
      </c>
    </row>
    <row r="6" spans="1:11" x14ac:dyDescent="0.3">
      <c r="A6" t="s">
        <v>129</v>
      </c>
      <c r="B6">
        <v>292</v>
      </c>
      <c r="C6">
        <v>186</v>
      </c>
      <c r="D6">
        <v>200</v>
      </c>
      <c r="E6">
        <v>220</v>
      </c>
    </row>
    <row r="7" spans="1:11" x14ac:dyDescent="0.3">
      <c r="A7" t="s">
        <v>124</v>
      </c>
      <c r="B7">
        <v>500</v>
      </c>
      <c r="C7">
        <v>263</v>
      </c>
      <c r="D7">
        <v>250</v>
      </c>
      <c r="E7">
        <v>250</v>
      </c>
    </row>
    <row r="8" spans="1:11" x14ac:dyDescent="0.3">
      <c r="A8" t="s">
        <v>125</v>
      </c>
      <c r="B8">
        <v>110</v>
      </c>
      <c r="C8" t="s">
        <v>103</v>
      </c>
      <c r="D8">
        <v>110</v>
      </c>
      <c r="E8">
        <v>125</v>
      </c>
    </row>
    <row r="9" spans="1:11" x14ac:dyDescent="0.3">
      <c r="A9" t="s">
        <v>126</v>
      </c>
      <c r="B9">
        <v>174</v>
      </c>
      <c r="C9">
        <v>186</v>
      </c>
      <c r="D9">
        <v>190</v>
      </c>
      <c r="E9">
        <v>200</v>
      </c>
    </row>
    <row r="10" spans="1:11" x14ac:dyDescent="0.3">
      <c r="A10" t="s">
        <v>141</v>
      </c>
      <c r="B10">
        <v>300</v>
      </c>
      <c r="C10">
        <v>114</v>
      </c>
      <c r="D10">
        <v>200</v>
      </c>
      <c r="E10">
        <v>200</v>
      </c>
    </row>
    <row r="11" spans="1:11" x14ac:dyDescent="0.3">
      <c r="A11" t="s">
        <v>127</v>
      </c>
      <c r="B11" t="s">
        <v>138</v>
      </c>
      <c r="C11">
        <v>60</v>
      </c>
      <c r="D11">
        <v>200</v>
      </c>
      <c r="E11">
        <v>200</v>
      </c>
    </row>
    <row r="12" spans="1:11" x14ac:dyDescent="0.3">
      <c r="A12" t="s">
        <v>128</v>
      </c>
      <c r="B12">
        <v>144</v>
      </c>
      <c r="C12">
        <v>144</v>
      </c>
      <c r="D12" t="s">
        <v>103</v>
      </c>
      <c r="E12" t="s">
        <v>103</v>
      </c>
    </row>
    <row r="13" spans="1:11" x14ac:dyDescent="0.3">
      <c r="A13" t="s">
        <v>137</v>
      </c>
      <c r="B13">
        <v>100</v>
      </c>
      <c r="C13" t="s">
        <v>103</v>
      </c>
      <c r="D13">
        <v>100</v>
      </c>
      <c r="E13" s="25">
        <v>100</v>
      </c>
      <c r="I13" s="53"/>
      <c r="K13" s="53"/>
    </row>
    <row r="14" spans="1:11" x14ac:dyDescent="0.3">
      <c r="A14" t="s">
        <v>139</v>
      </c>
      <c r="B14">
        <v>4091</v>
      </c>
      <c r="C14">
        <v>2526</v>
      </c>
      <c r="D14">
        <v>5645</v>
      </c>
      <c r="E14">
        <v>4860</v>
      </c>
    </row>
    <row r="16" spans="1:11" x14ac:dyDescent="0.3">
      <c r="A16" s="11" t="s">
        <v>140</v>
      </c>
      <c r="B16" s="11">
        <f>SUM(B2:B15)</f>
        <v>10067</v>
      </c>
      <c r="C16">
        <f>SUM(C2:C15)</f>
        <v>7682</v>
      </c>
      <c r="D16">
        <f>SUM(D2:D15)</f>
        <v>11135</v>
      </c>
      <c r="E16">
        <f>SUM(E2:E15)</f>
        <v>10815</v>
      </c>
    </row>
    <row r="17" spans="1:13" x14ac:dyDescent="0.3">
      <c r="C17" t="s">
        <v>154</v>
      </c>
    </row>
    <row r="19" spans="1:13" x14ac:dyDescent="0.3">
      <c r="A19" s="39" t="s">
        <v>24</v>
      </c>
    </row>
    <row r="20" spans="1:13" x14ac:dyDescent="0.3">
      <c r="A20" t="s">
        <v>131</v>
      </c>
      <c r="B20">
        <v>140</v>
      </c>
      <c r="C20">
        <v>140</v>
      </c>
      <c r="D20">
        <v>140</v>
      </c>
      <c r="E20">
        <v>140</v>
      </c>
      <c r="M20" s="53"/>
    </row>
    <row r="21" spans="1:13" x14ac:dyDescent="0.3">
      <c r="A21" t="s">
        <v>132</v>
      </c>
      <c r="B21" t="s">
        <v>136</v>
      </c>
      <c r="C21">
        <v>810</v>
      </c>
      <c r="D21" t="s">
        <v>155</v>
      </c>
      <c r="E21" s="25" t="s">
        <v>155</v>
      </c>
      <c r="K21" s="25"/>
      <c r="M21" s="51"/>
    </row>
    <row r="22" spans="1:13" x14ac:dyDescent="0.3">
      <c r="A22" t="s">
        <v>133</v>
      </c>
      <c r="B22">
        <v>425</v>
      </c>
      <c r="C22">
        <v>426</v>
      </c>
      <c r="D22" s="51" t="s">
        <v>156</v>
      </c>
      <c r="E22" s="51" t="s">
        <v>185</v>
      </c>
      <c r="K22" s="51"/>
    </row>
    <row r="23" spans="1:13" x14ac:dyDescent="0.3">
      <c r="A23" t="s">
        <v>134</v>
      </c>
      <c r="B23">
        <v>10</v>
      </c>
      <c r="C23">
        <v>13</v>
      </c>
      <c r="D23">
        <v>13</v>
      </c>
      <c r="E23">
        <v>50</v>
      </c>
    </row>
    <row r="24" spans="1:13" x14ac:dyDescent="0.3">
      <c r="A24" t="s">
        <v>56</v>
      </c>
      <c r="C24">
        <v>8475</v>
      </c>
      <c r="D24">
        <v>8475</v>
      </c>
      <c r="E24">
        <v>8895</v>
      </c>
    </row>
    <row r="26" spans="1:13" x14ac:dyDescent="0.3">
      <c r="A26" s="11" t="s">
        <v>140</v>
      </c>
      <c r="B26" s="11">
        <f>SUM(B20:B25)</f>
        <v>575</v>
      </c>
      <c r="C26" s="11">
        <f>SUM(C21:C25)</f>
        <v>9724</v>
      </c>
      <c r="D26">
        <f>SUM(D20:D25)</f>
        <v>8628</v>
      </c>
      <c r="E26">
        <f>SUM(E20:E25)</f>
        <v>9085</v>
      </c>
    </row>
    <row r="29" spans="1:13" x14ac:dyDescent="0.3">
      <c r="A29" t="s">
        <v>190</v>
      </c>
    </row>
    <row r="30" spans="1:13" x14ac:dyDescent="0.3">
      <c r="A30" t="s">
        <v>191</v>
      </c>
    </row>
    <row r="31" spans="1:13" x14ac:dyDescent="0.3">
      <c r="A31" t="s">
        <v>179</v>
      </c>
    </row>
    <row r="32" spans="1:13" x14ac:dyDescent="0.3">
      <c r="A32" t="s">
        <v>159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Budget Sheets</vt:lpstr>
      <vt:lpstr>2023-24 Summarised Budget Sheet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Nightingale</dc:creator>
  <cp:lastModifiedBy>Steve Leckie</cp:lastModifiedBy>
  <cp:lastPrinted>2021-11-11T12:04:48Z</cp:lastPrinted>
  <dcterms:created xsi:type="dcterms:W3CDTF">2015-10-28T10:54:24Z</dcterms:created>
  <dcterms:modified xsi:type="dcterms:W3CDTF">2023-07-11T14:33:09Z</dcterms:modified>
</cp:coreProperties>
</file>