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clerk-hasketon\Documents\HPC Budgets\"/>
    </mc:Choice>
  </mc:AlternateContent>
  <xr:revisionPtr revIDLastSave="0" documentId="13_ncr:1_{B0208AAA-6345-47E5-8627-E1F616D8CEAC}" xr6:coauthVersionLast="47" xr6:coauthVersionMax="47" xr10:uidLastSave="{00000000-0000-0000-0000-000000000000}"/>
  <bookViews>
    <workbookView xWindow="-110" yWindow="-110" windowWidth="19420" windowHeight="11020" activeTab="1" xr2:uid="{00000000-000D-0000-FFFF-FFFF00000000}"/>
  </bookViews>
  <sheets>
    <sheet name="Detailed Budget Sheets" sheetId="1" r:id="rId1"/>
    <sheet name="2022-23 Summarised Budget Sheet"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 l="1"/>
  <c r="D26" i="2"/>
  <c r="D16" i="2"/>
  <c r="C16" i="2"/>
  <c r="J55" i="1" l="1"/>
  <c r="K55" i="1"/>
  <c r="H55" i="1" l="1"/>
  <c r="I55" i="1"/>
  <c r="B16" i="2" l="1"/>
  <c r="C26" i="2"/>
  <c r="B26" i="2"/>
  <c r="G55" i="1" l="1"/>
  <c r="E55" i="1" l="1"/>
  <c r="F55" i="1" l="1"/>
  <c r="F57" i="1" s="1"/>
  <c r="C55" i="1" l="1"/>
  <c r="H87" i="1" l="1"/>
  <c r="H90" i="1" s="1"/>
  <c r="E87" i="1"/>
  <c r="H57" i="1" l="1"/>
  <c r="D87" i="1" l="1"/>
  <c r="D10" i="1"/>
  <c r="D55" i="1" s="1"/>
  <c r="D90" i="1" l="1"/>
</calcChain>
</file>

<file path=xl/sharedStrings.xml><?xml version="1.0" encoding="utf-8"?>
<sst xmlns="http://schemas.openxmlformats.org/spreadsheetml/2006/main" count="220" uniqueCount="197">
  <si>
    <t>Insurance, Bank Charges &amp; Legal Fees</t>
  </si>
  <si>
    <t>Purchases &amp; Maintenance</t>
  </si>
  <si>
    <t>Clerks Salary &amp; Expenses</t>
  </si>
  <si>
    <t>Subscriptions &amp; Donations</t>
  </si>
  <si>
    <t>Website Hosting</t>
  </si>
  <si>
    <t>Audit Fees</t>
  </si>
  <si>
    <t>Hire of Victory Hall</t>
  </si>
  <si>
    <t>£</t>
  </si>
  <si>
    <t>Clerks Salary</t>
  </si>
  <si>
    <t>Suffolk Acre</t>
  </si>
  <si>
    <t>S.A.L.C £150 + 12 magazines</t>
  </si>
  <si>
    <t>S.L.C.C</t>
  </si>
  <si>
    <t>Community Action Suffolk</t>
  </si>
  <si>
    <t>Internal Audit</t>
  </si>
  <si>
    <t>External Audit</t>
  </si>
  <si>
    <t>Painting of War Memorial railings</t>
  </si>
  <si>
    <t xml:space="preserve">Resurfacing damaged village car park </t>
  </si>
  <si>
    <t>RosPa Inspection</t>
  </si>
  <si>
    <t>Play Equipment Repairs</t>
  </si>
  <si>
    <t>Grass and Hedge Cutting</t>
  </si>
  <si>
    <t xml:space="preserve">Insurance </t>
  </si>
  <si>
    <t>Village green fencing repairs</t>
  </si>
  <si>
    <t>Annual tree survey, maintenance &amp; felling</t>
  </si>
  <si>
    <t>EXPENDITURE</t>
  </si>
  <si>
    <t>INCOME</t>
  </si>
  <si>
    <t>Rentals from allotments</t>
  </si>
  <si>
    <t>Gross bank interest on Savings Account</t>
  </si>
  <si>
    <t>Hasketon playground committee funds</t>
  </si>
  <si>
    <t>Grit/salt bin Mill Lane</t>
  </si>
  <si>
    <t>Play ground equipment: PickUp Sticks6/Twister Play</t>
  </si>
  <si>
    <t>Refund overpayment by HMRC</t>
  </si>
  <si>
    <t>WB International Development Website Grant</t>
  </si>
  <si>
    <t>Bench repairs</t>
  </si>
  <si>
    <t>Notes</t>
  </si>
  <si>
    <t>2 x invoices pa x £600 each currently</t>
  </si>
  <si>
    <t>One off - any other regular maint required?</t>
  </si>
  <si>
    <t>Provide for some repairs annually</t>
  </si>
  <si>
    <t>Now onesuffolk.net</t>
  </si>
  <si>
    <t>Assume interest rates and balances remain as current</t>
  </si>
  <si>
    <t>Assume no change based on static levels of spend</t>
  </si>
  <si>
    <t>Assume no change</t>
  </si>
  <si>
    <t>Councillor training</t>
  </si>
  <si>
    <t>Allow provision for each year</t>
  </si>
  <si>
    <t>TOTAL PROPOSED EXPENDITURE</t>
  </si>
  <si>
    <t xml:space="preserve">NET EXPENDITURE </t>
  </si>
  <si>
    <t>TOTAL EXPECTED INCOME</t>
  </si>
  <si>
    <t>General Contingency   10%</t>
  </si>
  <si>
    <t>Clerk Backpay</t>
  </si>
  <si>
    <t xml:space="preserve">          £</t>
  </si>
  <si>
    <t>SCDC election Fees</t>
  </si>
  <si>
    <t xml:space="preserve">Royal Events </t>
  </si>
  <si>
    <t>Community Events</t>
  </si>
  <si>
    <t>Allotment Costs (egal Fees)</t>
  </si>
  <si>
    <t>Victory Hall Kitchen Refurb</t>
  </si>
  <si>
    <t>Car Park Improvements</t>
  </si>
  <si>
    <t>Disabled Access Improvements</t>
  </si>
  <si>
    <t>Litter Pick Donation</t>
  </si>
  <si>
    <t>Repayment from Salary overpayment</t>
  </si>
  <si>
    <t>courtesy Payment from Bank</t>
  </si>
  <si>
    <t xml:space="preserve">Precept </t>
  </si>
  <si>
    <t>CT Grant</t>
  </si>
  <si>
    <t>Includes Clerk handover period Salary x 2</t>
  </si>
  <si>
    <t>Clerk Working from home Allowance</t>
  </si>
  <si>
    <t>see earmarked sums below beyond 2018</t>
  </si>
  <si>
    <t xml:space="preserve"> One off - Allow Contingency for Royal events</t>
  </si>
  <si>
    <t>""Tri annual cost</t>
  </si>
  <si>
    <t>Annual inspection - cost approx £110</t>
  </si>
  <si>
    <t>Provide for on Bi-annual basis (2019)</t>
  </si>
  <si>
    <t>No new pruchases anticipated</t>
  </si>
  <si>
    <t>Allow for every 3 years -2019?</t>
  </si>
  <si>
    <t xml:space="preserve">Printing </t>
  </si>
  <si>
    <t>Clerk Additional Hours</t>
  </si>
  <si>
    <t>* 0</t>
  </si>
  <si>
    <t>No longer applicable</t>
  </si>
  <si>
    <t>No Longer applicable</t>
  </si>
  <si>
    <t xml:space="preserve">One off payment </t>
  </si>
  <si>
    <t>HASKETON PARISH COUNCIL - EXPENDITURE  Budget detials from 2017</t>
  </si>
  <si>
    <t>SALC Payroll Service</t>
  </si>
  <si>
    <t>Clerk Training</t>
  </si>
  <si>
    <t>(H50 includes year 2019-20)</t>
  </si>
  <si>
    <t>Microsoft Word annual sub.</t>
  </si>
  <si>
    <t xml:space="preserve">Charitable Donations </t>
  </si>
  <si>
    <t>Painting/Repairs Bus shelter &amp; Notice board</t>
  </si>
  <si>
    <t>*** No charge for external Audit from 2017-18</t>
  </si>
  <si>
    <t>Files/Paper, toner, mileage costs etc</t>
  </si>
  <si>
    <t>Defib Maintenance</t>
  </si>
  <si>
    <t>D11-Only commenced in 2017-18</t>
  </si>
  <si>
    <t>J26 - Previously included with Clerk Expenses</t>
  </si>
  <si>
    <t xml:space="preserve">        £</t>
  </si>
  <si>
    <t>Repairs Village Notice Board (storm damage/)</t>
  </si>
  <si>
    <t>Maintenance of War remorial</t>
  </si>
  <si>
    <t>New Play Equipment (Slide)</t>
  </si>
  <si>
    <t>(H6 includes H8/9/10)</t>
  </si>
  <si>
    <t>New Road Signs (B1079)</t>
  </si>
  <si>
    <t>DCllrs ECF grant</t>
  </si>
  <si>
    <t>BUDGET 2018/19</t>
  </si>
  <si>
    <t>Actual Expend 2019/20</t>
  </si>
  <si>
    <t>Actual Expend 2018/19</t>
  </si>
  <si>
    <t>BUDGET 2019/20</t>
  </si>
  <si>
    <t>Playarea Refurbishment</t>
  </si>
  <si>
    <t xml:space="preserve">included </t>
  </si>
  <si>
    <t>included</t>
  </si>
  <si>
    <t>Zoom Annual Sub</t>
  </si>
  <si>
    <t>Quiet Lanes</t>
  </si>
  <si>
    <t>New Road Signs - Quiet Lanes</t>
  </si>
  <si>
    <t>BUDGET 
2018/19</t>
  </si>
  <si>
    <t>ACTUAL
2018/19</t>
  </si>
  <si>
    <t>BUDGET
2019/20</t>
  </si>
  <si>
    <t>ACTUAL 
2019/20</t>
  </si>
  <si>
    <t>BUDGET
2020/21</t>
  </si>
  <si>
    <t>Refunds from S.C.C. B1079</t>
  </si>
  <si>
    <t>CIL Payment</t>
  </si>
  <si>
    <t>nil</t>
  </si>
  <si>
    <r>
      <rPr>
        <b/>
        <i/>
        <sz val="11"/>
        <color theme="1"/>
        <rFont val="Calibri"/>
        <family val="2"/>
        <scheme val="minor"/>
      </rPr>
      <t xml:space="preserve">Footnotes: </t>
    </r>
    <r>
      <rPr>
        <sz val="11"/>
        <color theme="1"/>
        <rFont val="Calibri"/>
        <family val="2"/>
        <scheme val="minor"/>
      </rPr>
      <t>J27 includes all donations including
HAsketon Welfare Trust (foodbank + vouchers)</t>
    </r>
  </si>
  <si>
    <t>Not included in above is one off capital expenditure i.e
Play area upgade, Village Hall Upgrade, Projection
Equipment and other earmarked reserve expenditure
which is shown below.</t>
  </si>
  <si>
    <r>
      <rPr>
        <b/>
        <i/>
        <sz val="11"/>
        <color theme="1"/>
        <rFont val="Calibri"/>
        <family val="2"/>
        <scheme val="minor"/>
      </rPr>
      <t>Earmarked Reserves - Revised to take account of COVID 19 impact and changed Priorities</t>
    </r>
    <r>
      <rPr>
        <i/>
        <sz val="11"/>
        <color theme="1"/>
        <rFont val="Calibri"/>
        <family val="2"/>
        <scheme val="minor"/>
      </rPr>
      <t>.</t>
    </r>
  </si>
  <si>
    <t>Grant aided -1250</t>
  </si>
  <si>
    <t>Grant aided - 1250</t>
  </si>
  <si>
    <t>Training /Networking days.</t>
  </si>
  <si>
    <t>Course costs</t>
  </si>
  <si>
    <t xml:space="preserve">Donation missed in 2016-17: </t>
  </si>
  <si>
    <t>Allow for every 3 years (2021)</t>
  </si>
  <si>
    <t>Newsletter costs</t>
  </si>
  <si>
    <t xml:space="preserve">Also available is approximately £3500 remaining of a previous £4000 donation  </t>
  </si>
  <si>
    <t xml:space="preserve">
</t>
  </si>
  <si>
    <t>Note; No fee from 2017-18</t>
  </si>
  <si>
    <t>52  weeks @£6 per week</t>
  </si>
  <si>
    <t>PC Elections?</t>
  </si>
  <si>
    <t>Increased as equipment ages***</t>
  </si>
  <si>
    <t>**Play Equipment Repair costs likley duplicated in 2021/22 budget due to refurbisment programme</t>
  </si>
  <si>
    <t>Annual survey and some maintenance work</t>
  </si>
  <si>
    <t>Battery replacement-Bi-annually</t>
  </si>
  <si>
    <t xml:space="preserve">One off </t>
  </si>
  <si>
    <t>Allotment Boundary Issue costs=One off</t>
  </si>
  <si>
    <t>Possible One Off additional Cost see Earmarked Reserves</t>
  </si>
  <si>
    <t>Clerks Expenses/Admin Costs</t>
  </si>
  <si>
    <t xml:space="preserve">Now Received but not treated as income </t>
  </si>
  <si>
    <t xml:space="preserve">Ignore as Income for Budget consideration </t>
  </si>
  <si>
    <r>
      <rPr>
        <b/>
        <i/>
        <sz val="11"/>
        <color theme="1"/>
        <rFont val="Calibri"/>
        <family val="2"/>
        <scheme val="minor"/>
      </rPr>
      <t xml:space="preserve">Footnotes: </t>
    </r>
    <r>
      <rPr>
        <sz val="11"/>
        <color theme="1"/>
        <rFont val="Calibri"/>
        <family val="2"/>
        <scheme val="minor"/>
      </rPr>
      <t>Grant monies not included in Income. Refer to Earmarked Sums</t>
    </r>
  </si>
  <si>
    <t>No current hire fees - offset by Zoom Costs</t>
  </si>
  <si>
    <t xml:space="preserve">Salary Costs </t>
  </si>
  <si>
    <t>Admin Costs</t>
  </si>
  <si>
    <t>Annual Insurance Costs/Legal Fees</t>
  </si>
  <si>
    <t>Donations (s137)</t>
  </si>
  <si>
    <t>Website Costs</t>
  </si>
  <si>
    <t>Auditors Fees</t>
  </si>
  <si>
    <t>Premises Hire</t>
  </si>
  <si>
    <t>Zoom Costs</t>
  </si>
  <si>
    <t>Annual Subscriptions (SALC/NALC/SLCC)</t>
  </si>
  <si>
    <t>Microsoft Fees</t>
  </si>
  <si>
    <t>Allotment Rentals</t>
  </si>
  <si>
    <t>CIL Payments</t>
  </si>
  <si>
    <t>VAT Refund</t>
  </si>
  <si>
    <t>Bank Interest</t>
  </si>
  <si>
    <t>BUDGET 2021-22</t>
  </si>
  <si>
    <t>not known</t>
  </si>
  <si>
    <t>Election Costs</t>
  </si>
  <si>
    <t>Nil</t>
  </si>
  <si>
    <t>Purchases\Maintenance Costs</t>
  </si>
  <si>
    <t>TOTAL</t>
  </si>
  <si>
    <t>Training Costs (Cllrs/Clerk)</t>
  </si>
  <si>
    <t xml:space="preserve"> BUDGET 2020/21</t>
  </si>
  <si>
    <t>Actual Expend 2020/21</t>
  </si>
  <si>
    <t xml:space="preserve"> BUDGET 2021/22</t>
  </si>
  <si>
    <t>Expend to 30/10/21</t>
  </si>
  <si>
    <t>Indicative Expend 2021/22</t>
  </si>
  <si>
    <t xml:space="preserve">          £  </t>
  </si>
  <si>
    <t>Repairs/Bookbinding to Minutes Book</t>
  </si>
  <si>
    <t>?</t>
  </si>
  <si>
    <t>Projector Equipment</t>
  </si>
  <si>
    <t>incl</t>
  </si>
  <si>
    <t>Laptop costs/repairs</t>
  </si>
  <si>
    <t>ignored for udget purposes</t>
  </si>
  <si>
    <t>Cancelled from 2022</t>
  </si>
  <si>
    <t>Depreciation costs</t>
  </si>
  <si>
    <t>Replacement costs</t>
  </si>
  <si>
    <t>CIL monies is unkown for 2022/23 so ignored</t>
  </si>
  <si>
    <t>BUDGET 2022/23</t>
  </si>
  <si>
    <t>ACTUAL 2020/21</t>
  </si>
  <si>
    <t>:</t>
  </si>
  <si>
    <t>Draft Budget 2022/23</t>
  </si>
  <si>
    <t>NIL</t>
  </si>
  <si>
    <t>250*</t>
  </si>
  <si>
    <t>NOTES: The above figures are based on a Precept of £8475.15 (no change from 2021/22). This gives an expected income of £8628.00. This excludes any CIL payments that might be received.</t>
  </si>
  <si>
    <t>To increase the precept to £9000 would represent an increase of 6.2% on the 2020-21 Precept figure of £8475.</t>
  </si>
  <si>
    <t>ACTUAL TO 
31/10/2021</t>
  </si>
  <si>
    <t xml:space="preserve">VAT refund on purchases </t>
  </si>
  <si>
    <t>PROPOSED
2022/23</t>
  </si>
  <si>
    <t>???</t>
  </si>
  <si>
    <t>Projector - DCLlr grant of £1200 received and spent</t>
  </si>
  <si>
    <t>Earmarked reserves identified above total £13500. Grants of £3500 have been received from DCllr( £2300 remaining) + £1665 CIL payment (+£810 previous CIL payment)+ £3500 remaining from previous donation as above. Total £ 8275</t>
  </si>
  <si>
    <t>Current HPC account balance is £40223. Note this includes full precept payment for year 2021/22</t>
  </si>
  <si>
    <t>*estimated</t>
  </si>
  <si>
    <t>Clerk/RFO Comments /Recommendations: The predicted expenditure for 2021/22 is anticipated at £9024. This is £1043 less than the 2021/22 budget fo £10067, but £1343 more than the actual expenditure for
 2020/21. The indicative expemditue#re is less than the budget mainly due to the War Memooria maintenance costs, reduced tree maintenance costs and other saller costs included but work not yet undertaken. The increase on spending for 2020/21 is mainly due to tree maintence costs and other various smaller maintenc=ance costs included. The ParishCouncil has recieved CIL payments amounting to "2475 over the past two years which has yet to be spent which
is not inculded in the budget calculations.
Earmarked sums are outlined below and amount to £13500. The PC balance after deducting earmarked sums would still be higher than the generally recommneded amount i.e. 2.5 times the annual precept , £8508 x 2.5 = £21270. The current account balance is £40223.72.
I recommend that the precept be mainteained at the current level for year 2022/23.</t>
  </si>
  <si>
    <t>Armistice Day Event(£100 + £1500 Max. Queens Platinum Jubilee)</t>
  </si>
  <si>
    <t>The Final Budget figure for 2022/23 is £10982</t>
  </si>
  <si>
    <t>Maintaining the tax charge at 0% change would give an increase in the Precept to £8895.05 (refer Letter ESC 26/10/2021)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</si>
</sst>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rgb="FF00B050"/>
      <name val="Calibri"/>
      <family val="2"/>
      <scheme val="minor"/>
    </font>
    <font>
      <sz val="11"/>
      <color theme="0"/>
      <name val="Calibri"/>
      <family val="2"/>
      <scheme val="minor"/>
    </font>
    <font>
      <sz val="11"/>
      <name val="Calibri"/>
      <family val="2"/>
      <scheme val="minor"/>
    </font>
    <font>
      <sz val="11"/>
      <color rgb="FFC00000"/>
      <name val="Calibri"/>
      <family val="2"/>
      <scheme val="minor"/>
    </font>
    <font>
      <sz val="11"/>
      <color theme="5" tint="-0.249977111117893"/>
      <name val="Calibri"/>
      <family val="2"/>
      <scheme val="minor"/>
    </font>
    <font>
      <sz val="11"/>
      <color theme="9" tint="-0.249977111117893"/>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4506668294322"/>
        <bgColor indexed="64"/>
      </patternFill>
    </fill>
    <fill>
      <patternFill patternType="solid">
        <fgColor theme="4" tint="0.59996337778862885"/>
        <bgColor indexed="64"/>
      </patternFill>
    </fill>
    <fill>
      <patternFill patternType="solid">
        <fgColor theme="5" tint="0.79998168889431442"/>
        <bgColor indexed="64"/>
      </patternFill>
    </fill>
    <fill>
      <patternFill patternType="solid">
        <fgColor theme="8" tint="0.3999450666829432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3" tint="0.79998168889431442"/>
        <bgColor indexed="64"/>
      </patternFill>
    </fill>
  </fills>
  <borders count="2">
    <border>
      <left/>
      <right/>
      <top/>
      <bottom/>
      <diagonal/>
    </border>
    <border>
      <left/>
      <right/>
      <top style="thin">
        <color indexed="64"/>
      </top>
      <bottom style="medium">
        <color indexed="64"/>
      </bottom>
      <diagonal/>
    </border>
  </borders>
  <cellStyleXfs count="1">
    <xf numFmtId="0" fontId="0" fillId="0" borderId="0"/>
  </cellStyleXfs>
  <cellXfs count="83">
    <xf numFmtId="0" fontId="0" fillId="0" borderId="0" xfId="0"/>
    <xf numFmtId="0" fontId="1" fillId="0" borderId="0" xfId="0" applyFont="1"/>
    <xf numFmtId="0" fontId="0" fillId="0" borderId="0" xfId="0" applyFont="1"/>
    <xf numFmtId="0" fontId="1" fillId="0" borderId="0" xfId="0" applyFont="1" applyAlignment="1">
      <alignment horizontal="center"/>
    </xf>
    <xf numFmtId="0" fontId="0" fillId="0" borderId="0" xfId="0" applyBorder="1"/>
    <xf numFmtId="0" fontId="0" fillId="0" borderId="0" xfId="0" applyFill="1" applyBorder="1"/>
    <xf numFmtId="49" fontId="1" fillId="0" borderId="0" xfId="0" applyNumberFormat="1" applyFont="1" applyAlignment="1">
      <alignment horizontal="center" wrapText="1"/>
    </xf>
    <xf numFmtId="0" fontId="0" fillId="0" borderId="1" xfId="0" applyBorder="1"/>
    <xf numFmtId="1" fontId="1" fillId="0" borderId="1" xfId="0" applyNumberFormat="1" applyFont="1" applyBorder="1" applyAlignment="1">
      <alignment horizontal="right"/>
    </xf>
    <xf numFmtId="1" fontId="1" fillId="0" borderId="1" xfId="0" applyNumberFormat="1" applyFont="1" applyBorder="1"/>
    <xf numFmtId="0" fontId="2" fillId="0" borderId="0" xfId="0" applyFont="1"/>
    <xf numFmtId="0" fontId="3" fillId="0" borderId="0" xfId="0" applyFont="1"/>
    <xf numFmtId="1" fontId="1" fillId="0" borderId="0" xfId="0" applyNumberFormat="1" applyFont="1" applyBorder="1" applyAlignment="1">
      <alignment horizontal="right"/>
    </xf>
    <xf numFmtId="0" fontId="1" fillId="0" borderId="1" xfId="0" applyFont="1" applyBorder="1"/>
    <xf numFmtId="0" fontId="0" fillId="2" borderId="0" xfId="0" applyFill="1"/>
    <xf numFmtId="0" fontId="4" fillId="0" borderId="0" xfId="0" applyFont="1"/>
    <xf numFmtId="0" fontId="1" fillId="0" borderId="0" xfId="0" applyFont="1" applyBorder="1" applyAlignment="1">
      <alignment horizontal="right"/>
    </xf>
    <xf numFmtId="0" fontId="0" fillId="0" borderId="0" xfId="0" applyFill="1"/>
    <xf numFmtId="0" fontId="1" fillId="0" borderId="0" xfId="0" applyFont="1" applyFill="1"/>
    <xf numFmtId="0" fontId="0" fillId="0" borderId="0" xfId="0" applyFont="1" applyFill="1"/>
    <xf numFmtId="0" fontId="5" fillId="0" borderId="0" xfId="0" applyFont="1" applyFill="1"/>
    <xf numFmtId="49" fontId="1" fillId="3" borderId="0" xfId="0" applyNumberFormat="1" applyFont="1" applyFill="1" applyAlignment="1">
      <alignment horizontal="center" wrapText="1"/>
    </xf>
    <xf numFmtId="0" fontId="1" fillId="3" borderId="0" xfId="0" applyFont="1" applyFill="1" applyAlignment="1">
      <alignment horizontal="center"/>
    </xf>
    <xf numFmtId="0" fontId="0" fillId="3" borderId="0" xfId="0" applyFill="1"/>
    <xf numFmtId="1" fontId="0" fillId="3" borderId="0" xfId="0" applyNumberFormat="1" applyFill="1"/>
    <xf numFmtId="1" fontId="1" fillId="3" borderId="1" xfId="0" applyNumberFormat="1" applyFont="1" applyFill="1" applyBorder="1" applyAlignment="1">
      <alignment horizontal="right"/>
    </xf>
    <xf numFmtId="1" fontId="4" fillId="3" borderId="0" xfId="0" applyNumberFormat="1" applyFont="1" applyFill="1"/>
    <xf numFmtId="49" fontId="1" fillId="0" borderId="0" xfId="0" applyNumberFormat="1" applyFont="1" applyFill="1" applyAlignment="1">
      <alignment horizontal="center" wrapText="1"/>
    </xf>
    <xf numFmtId="1" fontId="1" fillId="0" borderId="1" xfId="0" applyNumberFormat="1" applyFont="1" applyFill="1" applyBorder="1" applyAlignment="1">
      <alignment horizontal="right"/>
    </xf>
    <xf numFmtId="49" fontId="1" fillId="4" borderId="0" xfId="0" applyNumberFormat="1" applyFont="1" applyFill="1" applyAlignment="1">
      <alignment horizontal="center" wrapText="1"/>
    </xf>
    <xf numFmtId="0" fontId="1" fillId="4" borderId="0" xfId="0" applyFont="1" applyFill="1" applyAlignment="1"/>
    <xf numFmtId="0" fontId="0" fillId="4" borderId="0" xfId="0" applyFill="1"/>
    <xf numFmtId="1" fontId="1" fillId="4" borderId="1" xfId="0" applyNumberFormat="1" applyFont="1" applyFill="1" applyBorder="1" applyAlignment="1">
      <alignment horizontal="right"/>
    </xf>
    <xf numFmtId="1" fontId="1" fillId="4" borderId="0" xfId="0" applyNumberFormat="1" applyFont="1" applyFill="1" applyBorder="1" applyAlignment="1">
      <alignment horizontal="right"/>
    </xf>
    <xf numFmtId="0" fontId="6" fillId="0" borderId="0" xfId="0" applyFont="1"/>
    <xf numFmtId="0" fontId="2" fillId="5" borderId="0" xfId="0" applyFont="1" applyFill="1"/>
    <xf numFmtId="0" fontId="0" fillId="5" borderId="0" xfId="0" applyFill="1"/>
    <xf numFmtId="0" fontId="0" fillId="6" borderId="0" xfId="0" applyFill="1"/>
    <xf numFmtId="0" fontId="1" fillId="0" borderId="0" xfId="0" applyFont="1" applyFill="1" applyAlignment="1"/>
    <xf numFmtId="1" fontId="1" fillId="0" borderId="0" xfId="0" applyNumberFormat="1" applyFont="1" applyFill="1" applyBorder="1" applyAlignment="1">
      <alignment horizontal="right"/>
    </xf>
    <xf numFmtId="0" fontId="6" fillId="0" borderId="0" xfId="0" applyFont="1" applyFill="1"/>
    <xf numFmtId="49" fontId="1" fillId="2" borderId="0" xfId="0" applyNumberFormat="1" applyFont="1" applyFill="1" applyAlignment="1">
      <alignment horizontal="center" wrapText="1"/>
    </xf>
    <xf numFmtId="0" fontId="1" fillId="2" borderId="0" xfId="0" applyFont="1" applyFill="1" applyAlignment="1"/>
    <xf numFmtId="1" fontId="1" fillId="2" borderId="1" xfId="0" applyNumberFormat="1" applyFont="1" applyFill="1" applyBorder="1" applyAlignment="1">
      <alignment horizontal="right"/>
    </xf>
    <xf numFmtId="1" fontId="1" fillId="2" borderId="0" xfId="0" applyNumberFormat="1" applyFont="1" applyFill="1" applyBorder="1" applyAlignment="1">
      <alignment horizontal="right"/>
    </xf>
    <xf numFmtId="0" fontId="1" fillId="0" borderId="0" xfId="0" applyFont="1" applyAlignment="1">
      <alignment wrapText="1"/>
    </xf>
    <xf numFmtId="0" fontId="0" fillId="0" borderId="0" xfId="0" applyBorder="1" applyAlignment="1">
      <alignment wrapText="1"/>
    </xf>
    <xf numFmtId="0" fontId="3" fillId="0" borderId="0" xfId="0" applyFont="1" applyAlignment="1">
      <alignment wrapText="1"/>
    </xf>
    <xf numFmtId="0" fontId="1" fillId="0" borderId="0" xfId="0" applyFont="1" applyBorder="1"/>
    <xf numFmtId="1" fontId="1" fillId="0" borderId="0" xfId="0" applyNumberFormat="1" applyFont="1" applyBorder="1"/>
    <xf numFmtId="0" fontId="6" fillId="7" borderId="0" xfId="0" applyFont="1" applyFill="1"/>
    <xf numFmtId="0" fontId="0" fillId="7" borderId="0" xfId="0" applyFill="1"/>
    <xf numFmtId="0" fontId="0" fillId="0" borderId="0" xfId="0" applyAlignment="1"/>
    <xf numFmtId="0" fontId="0" fillId="0" borderId="0" xfId="0" applyFill="1"/>
    <xf numFmtId="0" fontId="0" fillId="0" borderId="0" xfId="0" applyFill="1"/>
    <xf numFmtId="0" fontId="0" fillId="0" borderId="0" xfId="0"/>
    <xf numFmtId="0" fontId="8" fillId="0" borderId="0" xfId="0" applyFont="1" applyFill="1"/>
    <xf numFmtId="0" fontId="0" fillId="8" borderId="0" xfId="0" applyFill="1"/>
    <xf numFmtId="0" fontId="0" fillId="9" borderId="0" xfId="0" applyFill="1"/>
    <xf numFmtId="0" fontId="0" fillId="0" borderId="0" xfId="0"/>
    <xf numFmtId="0" fontId="0" fillId="0" borderId="0" xfId="0" applyFill="1"/>
    <xf numFmtId="0" fontId="0" fillId="0" borderId="0" xfId="0" applyFill="1"/>
    <xf numFmtId="0" fontId="0" fillId="0" borderId="0" xfId="0"/>
    <xf numFmtId="49" fontId="1" fillId="10" borderId="0" xfId="0" applyNumberFormat="1" applyFont="1" applyFill="1" applyAlignment="1">
      <alignment horizontal="center" wrapText="1"/>
    </xf>
    <xf numFmtId="0" fontId="3" fillId="10" borderId="0" xfId="0" applyFont="1" applyFill="1" applyAlignment="1"/>
    <xf numFmtId="0" fontId="0" fillId="10" borderId="0" xfId="0" applyFill="1"/>
    <xf numFmtId="1" fontId="1" fillId="10" borderId="1" xfId="0" applyNumberFormat="1" applyFont="1" applyFill="1" applyBorder="1" applyAlignment="1">
      <alignment horizontal="right"/>
    </xf>
    <xf numFmtId="1" fontId="1" fillId="10" borderId="0" xfId="0" applyNumberFormat="1" applyFont="1" applyFill="1" applyAlignment="1">
      <alignment horizontal="right"/>
    </xf>
    <xf numFmtId="49" fontId="1" fillId="11" borderId="0" xfId="0" applyNumberFormat="1" applyFont="1" applyFill="1" applyAlignment="1">
      <alignment horizontal="center" wrapText="1"/>
    </xf>
    <xf numFmtId="0" fontId="1" fillId="11" borderId="0" xfId="0" applyFont="1" applyFill="1" applyAlignment="1"/>
    <xf numFmtId="0" fontId="0" fillId="11" borderId="0" xfId="0" applyFill="1"/>
    <xf numFmtId="1" fontId="1" fillId="11" borderId="1" xfId="0" applyNumberFormat="1" applyFont="1" applyFill="1" applyBorder="1" applyAlignment="1">
      <alignment horizontal="right"/>
    </xf>
    <xf numFmtId="1" fontId="1" fillId="11" borderId="0" xfId="0" applyNumberFormat="1" applyFont="1" applyFill="1" applyBorder="1" applyAlignment="1">
      <alignment horizontal="right"/>
    </xf>
    <xf numFmtId="0" fontId="0" fillId="0" borderId="0" xfId="0" applyFill="1"/>
    <xf numFmtId="0" fontId="0" fillId="0" borderId="0" xfId="0" applyAlignment="1">
      <alignment horizontal="right"/>
    </xf>
    <xf numFmtId="0" fontId="0" fillId="12" borderId="0" xfId="0" applyFill="1"/>
    <xf numFmtId="0" fontId="0" fillId="0" borderId="0" xfId="0" applyAlignment="1">
      <alignment wrapText="1"/>
    </xf>
    <xf numFmtId="0" fontId="9" fillId="0" borderId="0" xfId="0" applyFont="1"/>
    <xf numFmtId="0" fontId="7" fillId="0" borderId="0" xfId="0" applyFont="1" applyAlignment="1">
      <alignment wrapText="1"/>
    </xf>
    <xf numFmtId="0" fontId="0" fillId="0" borderId="0" xfId="0"/>
    <xf numFmtId="0" fontId="7" fillId="0" borderId="0" xfId="0" applyFont="1"/>
    <xf numFmtId="0" fontId="0" fillId="0" borderId="0" xfId="0" applyAlignment="1">
      <alignment wrapText="1"/>
    </xf>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4"/>
  <sheetViews>
    <sheetView view="pageLayout" topLeftCell="A39" zoomScale="75" zoomScaleNormal="100" zoomScalePageLayoutView="75" workbookViewId="0">
      <selection activeCell="G47" sqref="G47"/>
    </sheetView>
  </sheetViews>
  <sheetFormatPr defaultRowHeight="14.5" x14ac:dyDescent="0.35"/>
  <cols>
    <col min="1" max="1" width="50.7265625" bestFit="1" customWidth="1"/>
    <col min="2" max="2" width="11.08984375" customWidth="1"/>
    <col min="3" max="3" width="10" customWidth="1"/>
    <col min="4" max="4" width="9.453125" customWidth="1"/>
    <col min="5" max="6" width="11.08984375" customWidth="1"/>
    <col min="7" max="7" width="11.54296875" customWidth="1"/>
    <col min="8" max="8" width="11.6328125" customWidth="1"/>
    <col min="9" max="11" width="11.6328125" style="59" customWidth="1"/>
  </cols>
  <sheetData>
    <row r="1" spans="1:17" x14ac:dyDescent="0.35">
      <c r="A1" s="1" t="s">
        <v>76</v>
      </c>
    </row>
    <row r="2" spans="1:17" ht="43.5" x14ac:dyDescent="0.35">
      <c r="B2" s="21" t="s">
        <v>95</v>
      </c>
      <c r="C2" s="6" t="s">
        <v>97</v>
      </c>
      <c r="D2" s="29" t="s">
        <v>98</v>
      </c>
      <c r="E2" s="27" t="s">
        <v>96</v>
      </c>
      <c r="F2" s="63" t="s">
        <v>161</v>
      </c>
      <c r="G2" s="27" t="s">
        <v>162</v>
      </c>
      <c r="H2" s="41" t="s">
        <v>163</v>
      </c>
      <c r="I2" s="27" t="s">
        <v>164</v>
      </c>
      <c r="J2" s="27" t="s">
        <v>165</v>
      </c>
      <c r="K2" s="68" t="s">
        <v>180</v>
      </c>
      <c r="L2" s="6" t="s">
        <v>33</v>
      </c>
    </row>
    <row r="3" spans="1:17" x14ac:dyDescent="0.35">
      <c r="B3" s="22" t="s">
        <v>7</v>
      </c>
      <c r="C3" s="3" t="s">
        <v>7</v>
      </c>
      <c r="D3" s="30" t="s">
        <v>48</v>
      </c>
      <c r="E3" s="38" t="s">
        <v>48</v>
      </c>
      <c r="F3" s="64" t="s">
        <v>7</v>
      </c>
      <c r="G3" s="38" t="s">
        <v>7</v>
      </c>
      <c r="H3" s="42" t="s">
        <v>88</v>
      </c>
      <c r="I3" s="38" t="s">
        <v>166</v>
      </c>
      <c r="J3" s="38"/>
      <c r="K3" s="69"/>
    </row>
    <row r="4" spans="1:17" x14ac:dyDescent="0.35">
      <c r="A4" s="1" t="s">
        <v>23</v>
      </c>
      <c r="B4" s="23"/>
      <c r="D4" s="31"/>
      <c r="E4" s="17"/>
      <c r="F4" s="65"/>
      <c r="G4" s="17"/>
      <c r="H4" s="14"/>
      <c r="I4" s="60"/>
      <c r="J4" s="60"/>
      <c r="K4" s="70"/>
    </row>
    <row r="5" spans="1:17" x14ac:dyDescent="0.35">
      <c r="A5" s="1" t="s">
        <v>2</v>
      </c>
      <c r="B5" s="23"/>
      <c r="D5" s="31"/>
      <c r="E5" s="17"/>
      <c r="F5" s="65"/>
      <c r="G5" s="17"/>
      <c r="H5" s="14"/>
      <c r="I5" s="60"/>
      <c r="J5" s="60"/>
      <c r="K5" s="70"/>
    </row>
    <row r="6" spans="1:17" x14ac:dyDescent="0.35">
      <c r="A6" t="s">
        <v>8</v>
      </c>
      <c r="B6" s="26">
        <v>2500</v>
      </c>
      <c r="C6" s="40">
        <v>3030</v>
      </c>
      <c r="D6" s="31">
        <v>2561</v>
      </c>
      <c r="E6" s="17">
        <v>2912</v>
      </c>
      <c r="F6" s="65">
        <v>2703</v>
      </c>
      <c r="G6" s="17">
        <v>3318</v>
      </c>
      <c r="H6" s="14">
        <v>2824</v>
      </c>
      <c r="I6" s="60">
        <v>1782</v>
      </c>
      <c r="J6" s="60">
        <v>3050</v>
      </c>
      <c r="K6" s="70">
        <v>3100</v>
      </c>
      <c r="L6" s="15" t="s">
        <v>61</v>
      </c>
      <c r="P6" t="s">
        <v>92</v>
      </c>
    </row>
    <row r="7" spans="1:17" x14ac:dyDescent="0.35">
      <c r="A7" t="s">
        <v>135</v>
      </c>
      <c r="B7" s="24">
        <v>500</v>
      </c>
      <c r="C7" s="17">
        <v>467</v>
      </c>
      <c r="D7" s="31">
        <v>300</v>
      </c>
      <c r="E7" s="17">
        <v>291</v>
      </c>
      <c r="F7" s="65">
        <v>500</v>
      </c>
      <c r="G7" s="17">
        <v>173</v>
      </c>
      <c r="H7" s="14">
        <v>300</v>
      </c>
      <c r="I7" s="60">
        <v>240</v>
      </c>
      <c r="J7" s="60">
        <v>350</v>
      </c>
      <c r="K7" s="70">
        <v>400</v>
      </c>
      <c r="L7" t="s">
        <v>84</v>
      </c>
    </row>
    <row r="8" spans="1:17" x14ac:dyDescent="0.35">
      <c r="A8" t="s">
        <v>47</v>
      </c>
      <c r="B8" s="23"/>
      <c r="C8" s="40"/>
      <c r="D8" s="31">
        <v>0</v>
      </c>
      <c r="E8" s="17" t="s">
        <v>100</v>
      </c>
      <c r="F8" s="65"/>
      <c r="G8" s="17" t="s">
        <v>101</v>
      </c>
      <c r="H8" s="14" t="s">
        <v>101</v>
      </c>
      <c r="I8" s="60" t="s">
        <v>168</v>
      </c>
      <c r="J8" s="60"/>
      <c r="K8" s="70" t="s">
        <v>170</v>
      </c>
      <c r="L8" s="34"/>
    </row>
    <row r="9" spans="1:17" x14ac:dyDescent="0.35">
      <c r="A9" t="s">
        <v>71</v>
      </c>
      <c r="B9" s="23"/>
      <c r="C9" s="40"/>
      <c r="D9" s="31">
        <v>50</v>
      </c>
      <c r="E9" s="17" t="s">
        <v>100</v>
      </c>
      <c r="F9" s="65">
        <v>200</v>
      </c>
      <c r="G9" s="17" t="s">
        <v>101</v>
      </c>
      <c r="H9" s="14">
        <v>100</v>
      </c>
      <c r="I9" s="60">
        <v>42</v>
      </c>
      <c r="J9" s="61">
        <v>100</v>
      </c>
      <c r="K9" s="70"/>
      <c r="L9" s="34" t="s">
        <v>118</v>
      </c>
    </row>
    <row r="10" spans="1:17" x14ac:dyDescent="0.35">
      <c r="A10" t="s">
        <v>62</v>
      </c>
      <c r="B10" s="23"/>
      <c r="C10" s="40"/>
      <c r="D10" s="31">
        <f>52*4</f>
        <v>208</v>
      </c>
      <c r="E10" s="17" t="s">
        <v>100</v>
      </c>
      <c r="F10" s="65">
        <v>192</v>
      </c>
      <c r="G10" s="17" t="s">
        <v>101</v>
      </c>
      <c r="H10" s="14">
        <v>312</v>
      </c>
      <c r="I10" s="60" t="s">
        <v>101</v>
      </c>
      <c r="J10" s="60"/>
      <c r="K10" s="70" t="s">
        <v>170</v>
      </c>
      <c r="L10" s="34" t="s">
        <v>126</v>
      </c>
    </row>
    <row r="11" spans="1:17" x14ac:dyDescent="0.35">
      <c r="A11" t="s">
        <v>77</v>
      </c>
      <c r="B11" s="24">
        <v>60</v>
      </c>
      <c r="C11" s="17">
        <v>108</v>
      </c>
      <c r="D11" s="31">
        <v>100</v>
      </c>
      <c r="E11" s="17">
        <v>54</v>
      </c>
      <c r="F11" s="65">
        <v>108</v>
      </c>
      <c r="G11" s="17">
        <v>161</v>
      </c>
      <c r="H11" s="14">
        <v>108</v>
      </c>
      <c r="I11" s="60">
        <v>59</v>
      </c>
      <c r="J11" s="60">
        <v>120</v>
      </c>
      <c r="K11" s="70">
        <v>120</v>
      </c>
      <c r="L11" t="s">
        <v>86</v>
      </c>
    </row>
    <row r="12" spans="1:17" x14ac:dyDescent="0.35">
      <c r="A12" t="s">
        <v>78</v>
      </c>
      <c r="B12" s="24"/>
      <c r="C12" s="17">
        <v>86</v>
      </c>
      <c r="D12" s="31"/>
      <c r="E12" s="17"/>
      <c r="F12" s="65">
        <v>150</v>
      </c>
      <c r="G12" s="17">
        <v>24</v>
      </c>
      <c r="H12" s="14">
        <v>100</v>
      </c>
      <c r="I12" s="60">
        <v>120</v>
      </c>
      <c r="J12" s="60">
        <v>250</v>
      </c>
      <c r="K12" s="70">
        <v>100</v>
      </c>
      <c r="L12" s="34" t="s">
        <v>119</v>
      </c>
    </row>
    <row r="13" spans="1:17" x14ac:dyDescent="0.35">
      <c r="A13" s="1" t="s">
        <v>0</v>
      </c>
      <c r="B13" s="23"/>
      <c r="C13" s="17"/>
      <c r="D13" s="31"/>
      <c r="E13" s="17"/>
      <c r="F13" s="65"/>
      <c r="G13" s="17"/>
      <c r="H13" s="14"/>
      <c r="I13" s="60"/>
      <c r="J13" s="60"/>
      <c r="K13" s="70"/>
    </row>
    <row r="14" spans="1:17" s="14" customFormat="1" x14ac:dyDescent="0.35">
      <c r="A14" s="19" t="s">
        <v>20</v>
      </c>
      <c r="B14" s="24">
        <v>800</v>
      </c>
      <c r="C14" s="17">
        <v>621</v>
      </c>
      <c r="D14" s="31">
        <v>650</v>
      </c>
      <c r="E14" s="17">
        <v>644</v>
      </c>
      <c r="F14" s="65">
        <v>644</v>
      </c>
      <c r="G14" s="17">
        <v>652</v>
      </c>
      <c r="H14" s="14">
        <v>652</v>
      </c>
      <c r="I14" s="60">
        <v>659</v>
      </c>
      <c r="J14" s="60">
        <v>659</v>
      </c>
      <c r="K14" s="70">
        <v>680</v>
      </c>
      <c r="L14" s="17"/>
      <c r="M14" s="17"/>
      <c r="N14" s="17"/>
      <c r="O14" s="17"/>
      <c r="P14" s="17"/>
      <c r="Q14" s="20"/>
    </row>
    <row r="15" spans="1:17" x14ac:dyDescent="0.35">
      <c r="A15" s="2" t="s">
        <v>30</v>
      </c>
      <c r="B15" s="24"/>
      <c r="C15" s="17"/>
      <c r="D15" s="31"/>
      <c r="E15" s="17"/>
      <c r="F15" s="65"/>
      <c r="G15" s="17"/>
      <c r="H15" s="14"/>
      <c r="I15" s="60"/>
      <c r="J15" s="60"/>
      <c r="K15" s="70"/>
      <c r="L15" s="61" t="s">
        <v>172</v>
      </c>
    </row>
    <row r="16" spans="1:17" x14ac:dyDescent="0.35">
      <c r="A16" s="2" t="s">
        <v>49</v>
      </c>
      <c r="B16" s="23">
        <v>100</v>
      </c>
      <c r="C16" s="17"/>
      <c r="D16" s="31">
        <v>100</v>
      </c>
      <c r="E16" s="17">
        <v>54</v>
      </c>
      <c r="F16" s="65">
        <v>100</v>
      </c>
      <c r="G16" s="17"/>
      <c r="H16" s="14">
        <v>100</v>
      </c>
      <c r="I16" s="60"/>
      <c r="J16" s="60">
        <v>100</v>
      </c>
      <c r="K16" s="70">
        <v>100</v>
      </c>
      <c r="L16" t="s">
        <v>127</v>
      </c>
    </row>
    <row r="17" spans="1:17" x14ac:dyDescent="0.35">
      <c r="A17" s="1" t="s">
        <v>5</v>
      </c>
      <c r="B17" s="23"/>
      <c r="C17" s="17"/>
      <c r="D17" s="31"/>
      <c r="E17" s="17"/>
      <c r="F17" s="65"/>
      <c r="G17" s="17"/>
      <c r="H17" s="14"/>
      <c r="I17" s="60"/>
      <c r="J17" s="60"/>
      <c r="K17" s="70"/>
    </row>
    <row r="18" spans="1:17" s="14" customFormat="1" x14ac:dyDescent="0.35">
      <c r="A18" s="17" t="s">
        <v>13</v>
      </c>
      <c r="B18" s="24">
        <v>160</v>
      </c>
      <c r="C18" s="17">
        <v>170</v>
      </c>
      <c r="D18" s="31">
        <v>180</v>
      </c>
      <c r="E18" s="17">
        <v>174</v>
      </c>
      <c r="F18" s="65">
        <v>174</v>
      </c>
      <c r="G18" s="17">
        <v>186</v>
      </c>
      <c r="H18" s="14">
        <v>174</v>
      </c>
      <c r="I18" s="60">
        <v>190</v>
      </c>
      <c r="J18" s="60">
        <v>190</v>
      </c>
      <c r="K18" s="70">
        <v>190</v>
      </c>
      <c r="L18" s="17"/>
      <c r="M18" s="17"/>
      <c r="N18" s="17"/>
      <c r="O18" s="17"/>
      <c r="P18" s="17"/>
      <c r="Q18" s="17"/>
    </row>
    <row r="19" spans="1:17" s="14" customFormat="1" x14ac:dyDescent="0.35">
      <c r="A19" s="17" t="s">
        <v>14</v>
      </c>
      <c r="B19" s="24"/>
      <c r="C19" s="17">
        <v>0</v>
      </c>
      <c r="D19" s="31">
        <v>0</v>
      </c>
      <c r="E19" s="17"/>
      <c r="F19" s="65"/>
      <c r="G19" s="17"/>
      <c r="I19" s="60">
        <v>0</v>
      </c>
      <c r="J19" s="60">
        <v>0</v>
      </c>
      <c r="K19" s="70"/>
      <c r="L19" s="17" t="s">
        <v>83</v>
      </c>
      <c r="M19" s="17"/>
      <c r="N19" s="17"/>
      <c r="O19" s="17"/>
      <c r="P19" s="17"/>
      <c r="Q19" s="17"/>
    </row>
    <row r="20" spans="1:17" x14ac:dyDescent="0.35">
      <c r="A20" s="1" t="s">
        <v>3</v>
      </c>
      <c r="B20" s="23"/>
      <c r="C20" s="17"/>
      <c r="D20" s="31"/>
      <c r="E20" s="17"/>
      <c r="F20" s="65"/>
      <c r="G20" s="17"/>
      <c r="H20" s="14"/>
      <c r="I20" s="60"/>
      <c r="J20" s="60"/>
      <c r="K20" s="70"/>
    </row>
    <row r="21" spans="1:17" x14ac:dyDescent="0.35">
      <c r="A21" t="s">
        <v>9</v>
      </c>
      <c r="B21" s="24"/>
      <c r="C21" s="17">
        <v>0</v>
      </c>
      <c r="D21" s="31">
        <v>0</v>
      </c>
      <c r="E21" s="17"/>
      <c r="F21" s="65">
        <v>0</v>
      </c>
      <c r="G21" s="17"/>
      <c r="H21" s="14">
        <v>0</v>
      </c>
      <c r="I21" s="60">
        <v>0</v>
      </c>
      <c r="J21" s="60">
        <v>0</v>
      </c>
      <c r="K21" s="70"/>
    </row>
    <row r="22" spans="1:17" x14ac:dyDescent="0.35">
      <c r="A22" t="s">
        <v>10</v>
      </c>
      <c r="B22" s="24">
        <v>180</v>
      </c>
      <c r="C22" s="17">
        <v>180</v>
      </c>
      <c r="D22" s="31">
        <v>180</v>
      </c>
      <c r="E22" s="17">
        <v>180</v>
      </c>
      <c r="F22" s="65">
        <v>180</v>
      </c>
      <c r="G22" s="17">
        <v>186</v>
      </c>
      <c r="H22" s="14">
        <v>180</v>
      </c>
      <c r="I22" s="60">
        <v>191</v>
      </c>
      <c r="J22" s="60">
        <v>191</v>
      </c>
      <c r="K22" s="70">
        <v>200</v>
      </c>
    </row>
    <row r="23" spans="1:17" x14ac:dyDescent="0.35">
      <c r="A23" t="s">
        <v>11</v>
      </c>
      <c r="B23" s="24">
        <v>70</v>
      </c>
      <c r="C23" s="17">
        <v>76</v>
      </c>
      <c r="D23" s="31">
        <v>70</v>
      </c>
      <c r="E23" s="17">
        <v>78</v>
      </c>
      <c r="F23" s="65">
        <v>80</v>
      </c>
      <c r="G23" s="17"/>
      <c r="H23" s="14">
        <v>112</v>
      </c>
      <c r="I23" s="60">
        <v>0</v>
      </c>
      <c r="J23" s="60">
        <v>0</v>
      </c>
      <c r="K23" s="70"/>
    </row>
    <row r="24" spans="1:17" x14ac:dyDescent="0.35">
      <c r="A24" t="s">
        <v>12</v>
      </c>
      <c r="B24" s="24">
        <v>35</v>
      </c>
      <c r="C24" s="17">
        <v>0</v>
      </c>
      <c r="D24" s="31">
        <v>35</v>
      </c>
      <c r="E24" s="17"/>
      <c r="F24" s="65">
        <v>0</v>
      </c>
      <c r="G24" s="17"/>
      <c r="H24" s="14">
        <v>0</v>
      </c>
      <c r="I24" s="60">
        <v>0</v>
      </c>
      <c r="J24" s="60">
        <v>0</v>
      </c>
      <c r="K24" s="70"/>
      <c r="L24" t="s">
        <v>125</v>
      </c>
    </row>
    <row r="25" spans="1:17" x14ac:dyDescent="0.35">
      <c r="A25" t="s">
        <v>102</v>
      </c>
      <c r="B25" s="24"/>
      <c r="C25" s="17"/>
      <c r="D25" s="31"/>
      <c r="E25" s="17"/>
      <c r="F25" s="65"/>
      <c r="G25" s="17">
        <v>144</v>
      </c>
      <c r="H25" s="14">
        <v>144</v>
      </c>
      <c r="I25" s="60">
        <v>144</v>
      </c>
      <c r="J25" s="60">
        <v>144</v>
      </c>
      <c r="K25" s="70"/>
      <c r="L25" t="s">
        <v>173</v>
      </c>
    </row>
    <row r="26" spans="1:17" x14ac:dyDescent="0.35">
      <c r="A26" t="s">
        <v>80</v>
      </c>
      <c r="B26" s="24"/>
      <c r="C26" s="17"/>
      <c r="D26" s="31"/>
      <c r="E26" s="17">
        <v>60</v>
      </c>
      <c r="F26" s="65">
        <v>60</v>
      </c>
      <c r="G26" s="17">
        <v>60</v>
      </c>
      <c r="H26" s="14">
        <v>60</v>
      </c>
      <c r="I26" s="60">
        <v>60</v>
      </c>
      <c r="J26" s="60">
        <v>60</v>
      </c>
      <c r="K26" s="70">
        <v>60</v>
      </c>
      <c r="L26" t="s">
        <v>87</v>
      </c>
    </row>
    <row r="27" spans="1:17" x14ac:dyDescent="0.35">
      <c r="A27" t="s">
        <v>81</v>
      </c>
      <c r="B27" s="24">
        <v>50</v>
      </c>
      <c r="C27" s="17">
        <v>50</v>
      </c>
      <c r="D27" s="31">
        <v>50</v>
      </c>
      <c r="E27" s="17">
        <v>700</v>
      </c>
      <c r="F27" s="65">
        <v>200</v>
      </c>
      <c r="G27" s="17">
        <v>263</v>
      </c>
      <c r="H27" s="14">
        <v>500</v>
      </c>
      <c r="I27" s="60">
        <v>250</v>
      </c>
      <c r="J27" s="60">
        <v>250</v>
      </c>
      <c r="K27" s="70">
        <v>250</v>
      </c>
      <c r="L27" t="s">
        <v>120</v>
      </c>
    </row>
    <row r="28" spans="1:17" x14ac:dyDescent="0.35">
      <c r="A28" t="s">
        <v>50</v>
      </c>
      <c r="B28" s="24"/>
      <c r="D28" s="31">
        <v>100</v>
      </c>
      <c r="E28" s="17"/>
      <c r="F28" s="65">
        <v>100</v>
      </c>
      <c r="G28" s="17"/>
      <c r="H28" s="14">
        <v>100</v>
      </c>
      <c r="I28" s="60">
        <v>0</v>
      </c>
      <c r="J28" s="60">
        <v>100</v>
      </c>
      <c r="K28" s="70">
        <v>100</v>
      </c>
      <c r="L28" t="s">
        <v>64</v>
      </c>
    </row>
    <row r="29" spans="1:17" x14ac:dyDescent="0.35">
      <c r="A29" t="s">
        <v>51</v>
      </c>
      <c r="B29" s="23"/>
      <c r="D29" s="31">
        <v>100</v>
      </c>
      <c r="E29" s="17"/>
      <c r="F29" s="65">
        <v>100</v>
      </c>
      <c r="G29" s="17"/>
      <c r="H29" s="14"/>
      <c r="I29" s="60">
        <v>80</v>
      </c>
      <c r="J29" s="60">
        <v>100</v>
      </c>
      <c r="K29" s="70">
        <v>1600</v>
      </c>
      <c r="L29" s="77" t="s">
        <v>194</v>
      </c>
    </row>
    <row r="30" spans="1:17" x14ac:dyDescent="0.35">
      <c r="A30" s="1" t="s">
        <v>1</v>
      </c>
      <c r="B30" s="23"/>
      <c r="D30" s="31"/>
      <c r="E30" s="17"/>
      <c r="F30" s="65"/>
      <c r="G30" s="17"/>
      <c r="H30" s="14"/>
      <c r="I30" s="60"/>
      <c r="J30" s="60"/>
      <c r="K30" s="70"/>
    </row>
    <row r="31" spans="1:17" x14ac:dyDescent="0.35">
      <c r="A31" t="s">
        <v>15</v>
      </c>
      <c r="B31" s="24"/>
      <c r="D31" s="31">
        <v>300</v>
      </c>
      <c r="E31" s="17"/>
      <c r="F31" s="65">
        <v>0</v>
      </c>
      <c r="G31" s="17"/>
      <c r="H31" s="14">
        <v>100</v>
      </c>
      <c r="I31" s="60">
        <v>0</v>
      </c>
      <c r="J31" s="60">
        <v>250</v>
      </c>
      <c r="K31" s="70">
        <v>100</v>
      </c>
      <c r="L31" t="s">
        <v>65</v>
      </c>
    </row>
    <row r="32" spans="1:17" x14ac:dyDescent="0.35">
      <c r="A32" t="s">
        <v>16</v>
      </c>
      <c r="B32" s="24"/>
      <c r="D32" s="31" t="s">
        <v>72</v>
      </c>
      <c r="E32" s="17"/>
      <c r="F32" s="65"/>
      <c r="G32" s="17"/>
      <c r="H32" s="14"/>
      <c r="I32" s="60"/>
      <c r="J32" s="60"/>
      <c r="K32" s="70"/>
      <c r="L32" s="50" t="s">
        <v>63</v>
      </c>
      <c r="M32" s="51"/>
      <c r="N32" s="51"/>
      <c r="O32" s="51"/>
    </row>
    <row r="33" spans="1:17" x14ac:dyDescent="0.35">
      <c r="A33" t="s">
        <v>93</v>
      </c>
      <c r="B33" s="23"/>
      <c r="D33" s="31" t="s">
        <v>72</v>
      </c>
      <c r="E33" s="17">
        <v>869</v>
      </c>
      <c r="F33" s="65">
        <v>1800</v>
      </c>
      <c r="G33" s="17"/>
      <c r="H33" s="14"/>
      <c r="I33" s="60"/>
      <c r="J33" s="60"/>
      <c r="K33" s="70"/>
      <c r="L33" s="17"/>
      <c r="M33" s="17"/>
      <c r="N33" s="17"/>
      <c r="O33" s="17"/>
    </row>
    <row r="34" spans="1:17" x14ac:dyDescent="0.35">
      <c r="A34" t="s">
        <v>103</v>
      </c>
      <c r="B34" s="23"/>
      <c r="D34" s="31"/>
      <c r="E34" s="17"/>
      <c r="F34" s="65"/>
      <c r="G34" s="17"/>
      <c r="H34" s="14"/>
      <c r="I34" s="60">
        <v>0</v>
      </c>
      <c r="J34" s="60">
        <v>250</v>
      </c>
      <c r="K34" s="70"/>
      <c r="L34" s="56" t="s">
        <v>134</v>
      </c>
      <c r="M34" s="17"/>
      <c r="N34" s="17"/>
      <c r="O34" s="17"/>
    </row>
    <row r="35" spans="1:17" x14ac:dyDescent="0.35">
      <c r="A35" t="s">
        <v>29</v>
      </c>
      <c r="B35" s="24"/>
      <c r="D35" s="31" t="s">
        <v>72</v>
      </c>
      <c r="E35" s="17">
        <v>41</v>
      </c>
      <c r="F35" s="65"/>
      <c r="G35" s="17"/>
      <c r="H35" s="14"/>
      <c r="I35" s="60"/>
      <c r="J35" s="60"/>
      <c r="K35" s="70"/>
      <c r="L35" s="51" t="s">
        <v>63</v>
      </c>
      <c r="M35" s="51"/>
      <c r="N35" s="51"/>
      <c r="O35" s="51"/>
    </row>
    <row r="36" spans="1:17" s="14" customFormat="1" x14ac:dyDescent="0.35">
      <c r="A36" s="17" t="s">
        <v>17</v>
      </c>
      <c r="B36" s="24">
        <v>100</v>
      </c>
      <c r="C36" s="17">
        <v>109</v>
      </c>
      <c r="D36" s="31">
        <v>110</v>
      </c>
      <c r="E36" s="17">
        <v>112</v>
      </c>
      <c r="F36" s="65">
        <v>111</v>
      </c>
      <c r="G36" s="17">
        <v>103</v>
      </c>
      <c r="H36" s="14">
        <v>111</v>
      </c>
      <c r="I36" s="60">
        <v>104</v>
      </c>
      <c r="J36" s="60">
        <v>104</v>
      </c>
      <c r="K36" s="70">
        <v>110</v>
      </c>
      <c r="L36" s="17" t="s">
        <v>66</v>
      </c>
      <c r="M36" s="17"/>
      <c r="N36" s="17"/>
      <c r="O36" s="17"/>
      <c r="P36" s="17"/>
      <c r="Q36" s="17"/>
    </row>
    <row r="37" spans="1:17" s="14" customFormat="1" x14ac:dyDescent="0.35">
      <c r="A37" s="17" t="s">
        <v>18</v>
      </c>
      <c r="B37" s="24">
        <v>1400</v>
      </c>
      <c r="C37" s="17">
        <v>43</v>
      </c>
      <c r="D37" s="31">
        <v>1500</v>
      </c>
      <c r="E37" s="17"/>
      <c r="F37" s="65">
        <v>500</v>
      </c>
      <c r="G37" s="17"/>
      <c r="H37" s="14">
        <v>250</v>
      </c>
      <c r="I37" s="60">
        <v>96</v>
      </c>
      <c r="J37" s="60">
        <v>150</v>
      </c>
      <c r="K37" s="70">
        <v>250</v>
      </c>
      <c r="L37" s="17" t="s">
        <v>128</v>
      </c>
      <c r="M37" s="17"/>
      <c r="N37" s="17"/>
      <c r="O37" s="17"/>
      <c r="P37" s="17"/>
      <c r="Q37" s="17"/>
    </row>
    <row r="38" spans="1:17" x14ac:dyDescent="0.35">
      <c r="A38" s="17" t="s">
        <v>89</v>
      </c>
      <c r="B38" s="24">
        <v>50</v>
      </c>
      <c r="C38" s="17"/>
      <c r="D38" s="31">
        <v>50</v>
      </c>
      <c r="E38" s="17"/>
      <c r="F38" s="65">
        <v>0</v>
      </c>
      <c r="G38" s="17"/>
      <c r="H38" s="14">
        <v>50</v>
      </c>
      <c r="I38" s="60">
        <v>0</v>
      </c>
      <c r="J38" s="60"/>
      <c r="K38" s="70"/>
      <c r="L38" s="17" t="s">
        <v>35</v>
      </c>
      <c r="M38" s="17"/>
      <c r="N38" s="17"/>
      <c r="O38" s="17"/>
      <c r="P38" s="17"/>
      <c r="Q38" s="17"/>
    </row>
    <row r="39" spans="1:17" s="14" customFormat="1" x14ac:dyDescent="0.35">
      <c r="A39" s="17" t="s">
        <v>19</v>
      </c>
      <c r="B39" s="24">
        <v>1300</v>
      </c>
      <c r="C39" s="17">
        <v>1087</v>
      </c>
      <c r="D39" s="31">
        <v>1300</v>
      </c>
      <c r="E39" s="17">
        <v>1088</v>
      </c>
      <c r="F39" s="65">
        <v>1150</v>
      </c>
      <c r="G39" s="17">
        <v>1120</v>
      </c>
      <c r="H39" s="14">
        <v>1120</v>
      </c>
      <c r="I39" s="60">
        <v>0</v>
      </c>
      <c r="J39" s="60">
        <v>1150</v>
      </c>
      <c r="K39" s="70">
        <v>1150</v>
      </c>
      <c r="L39" s="17" t="s">
        <v>34</v>
      </c>
      <c r="M39" s="17"/>
      <c r="N39" s="17"/>
      <c r="O39" s="17"/>
      <c r="P39" s="17"/>
      <c r="Q39" s="17"/>
    </row>
    <row r="40" spans="1:17" s="14" customFormat="1" x14ac:dyDescent="0.35">
      <c r="A40" s="17" t="s">
        <v>90</v>
      </c>
      <c r="B40" s="24"/>
      <c r="C40" s="17"/>
      <c r="D40" s="31">
        <v>650</v>
      </c>
      <c r="E40" s="17"/>
      <c r="F40" s="65">
        <v>0</v>
      </c>
      <c r="G40" s="17">
        <v>0</v>
      </c>
      <c r="H40" s="14">
        <v>500</v>
      </c>
      <c r="I40" s="60">
        <v>0</v>
      </c>
      <c r="J40" s="60"/>
      <c r="K40" s="70">
        <v>500</v>
      </c>
      <c r="L40" s="17" t="s">
        <v>67</v>
      </c>
      <c r="M40" s="17"/>
      <c r="N40" s="17"/>
      <c r="O40" s="17"/>
      <c r="P40" s="17"/>
      <c r="Q40" s="17"/>
    </row>
    <row r="41" spans="1:17" s="14" customFormat="1" x14ac:dyDescent="0.35">
      <c r="A41" s="17" t="s">
        <v>22</v>
      </c>
      <c r="B41" s="24">
        <v>750</v>
      </c>
      <c r="C41" s="17">
        <v>840</v>
      </c>
      <c r="D41" s="31">
        <v>500</v>
      </c>
      <c r="E41" s="17"/>
      <c r="F41" s="65">
        <v>1000</v>
      </c>
      <c r="G41" s="60">
        <v>0</v>
      </c>
      <c r="H41" s="14">
        <v>1000</v>
      </c>
      <c r="I41" s="60">
        <v>0</v>
      </c>
      <c r="J41" s="73">
        <v>850</v>
      </c>
      <c r="K41" s="70">
        <v>1000</v>
      </c>
      <c r="L41" s="17" t="s">
        <v>130</v>
      </c>
      <c r="M41" s="17"/>
      <c r="N41" s="17"/>
      <c r="O41" s="17"/>
      <c r="P41" s="17"/>
      <c r="Q41" s="17"/>
    </row>
    <row r="42" spans="1:17" s="14" customFormat="1" x14ac:dyDescent="0.35">
      <c r="A42" s="17" t="s">
        <v>21</v>
      </c>
      <c r="B42" s="24">
        <v>300</v>
      </c>
      <c r="C42" s="17">
        <v>470</v>
      </c>
      <c r="D42" s="31">
        <v>300</v>
      </c>
      <c r="E42" s="17">
        <v>17</v>
      </c>
      <c r="F42" s="65">
        <v>250</v>
      </c>
      <c r="G42" s="17"/>
      <c r="H42" s="14">
        <v>250</v>
      </c>
      <c r="I42" s="60">
        <v>0</v>
      </c>
      <c r="J42" s="60"/>
      <c r="K42" s="70">
        <v>250</v>
      </c>
      <c r="L42" s="17" t="s">
        <v>36</v>
      </c>
      <c r="M42" s="17"/>
      <c r="N42" s="17"/>
      <c r="O42" s="17"/>
      <c r="P42" s="17"/>
      <c r="Q42" s="17"/>
    </row>
    <row r="43" spans="1:17" s="14" customFormat="1" x14ac:dyDescent="0.35">
      <c r="A43" s="17" t="s">
        <v>82</v>
      </c>
      <c r="B43" s="24"/>
      <c r="C43" s="17"/>
      <c r="D43" s="31">
        <v>0</v>
      </c>
      <c r="E43" s="17"/>
      <c r="F43" s="65">
        <v>0</v>
      </c>
      <c r="G43" s="17"/>
      <c r="H43" s="14">
        <v>300</v>
      </c>
      <c r="I43" s="60">
        <v>51</v>
      </c>
      <c r="J43" s="60">
        <v>60</v>
      </c>
      <c r="K43" s="70">
        <v>100</v>
      </c>
      <c r="L43" s="17" t="s">
        <v>121</v>
      </c>
      <c r="M43" s="17"/>
      <c r="N43" s="17"/>
      <c r="O43" s="17"/>
      <c r="P43" s="17"/>
      <c r="Q43" s="17"/>
    </row>
    <row r="44" spans="1:17" x14ac:dyDescent="0.35">
      <c r="A44" s="17" t="s">
        <v>28</v>
      </c>
      <c r="B44" s="24"/>
      <c r="C44" s="17"/>
      <c r="D44" s="31">
        <v>0</v>
      </c>
      <c r="E44" s="17"/>
      <c r="F44" s="65">
        <v>0</v>
      </c>
      <c r="G44" s="17"/>
      <c r="H44" s="14">
        <v>0</v>
      </c>
      <c r="I44" s="60">
        <v>0</v>
      </c>
      <c r="J44" s="60"/>
      <c r="K44" s="70"/>
      <c r="L44" s="17" t="s">
        <v>68</v>
      </c>
      <c r="M44" s="17"/>
      <c r="N44" s="17"/>
      <c r="O44" s="17"/>
      <c r="P44" s="17"/>
      <c r="Q44" s="17"/>
    </row>
    <row r="45" spans="1:17" s="14" customFormat="1" x14ac:dyDescent="0.35">
      <c r="A45" s="17" t="s">
        <v>32</v>
      </c>
      <c r="B45" s="24">
        <v>300</v>
      </c>
      <c r="C45" s="17"/>
      <c r="D45" s="31">
        <v>200</v>
      </c>
      <c r="E45" s="17"/>
      <c r="F45" s="65"/>
      <c r="G45" s="17"/>
      <c r="H45" s="14">
        <v>200</v>
      </c>
      <c r="I45" s="60">
        <v>0</v>
      </c>
      <c r="J45" s="60"/>
      <c r="K45" s="70">
        <v>100</v>
      </c>
      <c r="L45" s="17" t="s">
        <v>69</v>
      </c>
      <c r="M45" s="17"/>
      <c r="N45" s="17"/>
      <c r="O45" s="17"/>
      <c r="P45" s="17"/>
      <c r="Q45" s="17"/>
    </row>
    <row r="46" spans="1:17" x14ac:dyDescent="0.35">
      <c r="A46" s="17" t="s">
        <v>41</v>
      </c>
      <c r="B46" s="24">
        <v>500</v>
      </c>
      <c r="C46" s="17">
        <v>191</v>
      </c>
      <c r="D46" s="31">
        <v>150</v>
      </c>
      <c r="E46" s="17">
        <v>28</v>
      </c>
      <c r="F46" s="65">
        <v>250</v>
      </c>
      <c r="G46" s="17">
        <v>60</v>
      </c>
      <c r="H46" s="14">
        <v>200</v>
      </c>
      <c r="I46" s="60">
        <v>0</v>
      </c>
      <c r="J46" s="60"/>
      <c r="K46" s="70">
        <v>100</v>
      </c>
      <c r="L46" s="17" t="s">
        <v>42</v>
      </c>
      <c r="M46" s="17"/>
      <c r="N46" s="17"/>
      <c r="O46" s="17"/>
      <c r="P46" s="17"/>
      <c r="Q46" s="17"/>
    </row>
    <row r="47" spans="1:17" x14ac:dyDescent="0.35">
      <c r="A47" s="17" t="s">
        <v>70</v>
      </c>
      <c r="B47" s="23"/>
      <c r="C47" s="17">
        <v>21</v>
      </c>
      <c r="D47" s="31"/>
      <c r="E47" s="17"/>
      <c r="F47" s="65">
        <v>50</v>
      </c>
      <c r="G47" s="17">
        <v>120</v>
      </c>
      <c r="H47" s="14">
        <v>50</v>
      </c>
      <c r="I47" s="60">
        <v>111</v>
      </c>
      <c r="J47" s="60">
        <v>120</v>
      </c>
      <c r="K47" s="70">
        <v>100</v>
      </c>
      <c r="L47" s="17" t="s">
        <v>122</v>
      </c>
      <c r="M47" s="17"/>
      <c r="N47" s="17"/>
      <c r="O47" s="17"/>
      <c r="P47" s="17"/>
      <c r="Q47" s="17"/>
    </row>
    <row r="48" spans="1:17" x14ac:dyDescent="0.35">
      <c r="A48" s="17" t="s">
        <v>85</v>
      </c>
      <c r="B48" s="23"/>
      <c r="C48" s="17"/>
      <c r="D48" s="31"/>
      <c r="E48" s="17">
        <v>114</v>
      </c>
      <c r="F48" s="65">
        <v>0</v>
      </c>
      <c r="G48" s="17"/>
      <c r="H48" s="14">
        <v>60</v>
      </c>
      <c r="I48" s="60">
        <v>0</v>
      </c>
      <c r="J48" s="60"/>
      <c r="K48" s="70">
        <v>40</v>
      </c>
      <c r="L48" s="53" t="s">
        <v>131</v>
      </c>
      <c r="M48" s="17"/>
      <c r="N48" s="17"/>
      <c r="O48" s="17"/>
      <c r="P48" s="17"/>
      <c r="Q48" s="17"/>
    </row>
    <row r="49" spans="1:17" s="59" customFormat="1" x14ac:dyDescent="0.35">
      <c r="A49" s="60" t="s">
        <v>169</v>
      </c>
      <c r="B49" s="23"/>
      <c r="C49" s="60"/>
      <c r="D49" s="31"/>
      <c r="E49" s="60"/>
      <c r="F49" s="65"/>
      <c r="G49" s="60">
        <v>1021</v>
      </c>
      <c r="H49" s="14"/>
      <c r="I49" s="60"/>
      <c r="J49" s="60"/>
      <c r="K49" s="70">
        <v>50</v>
      </c>
      <c r="L49" s="61" t="s">
        <v>174</v>
      </c>
      <c r="M49" s="60"/>
      <c r="N49" s="60"/>
      <c r="O49" s="60"/>
      <c r="P49" s="60"/>
      <c r="Q49" s="60"/>
    </row>
    <row r="50" spans="1:17" s="62" customFormat="1" x14ac:dyDescent="0.35">
      <c r="A50" s="61" t="s">
        <v>171</v>
      </c>
      <c r="B50" s="23"/>
      <c r="C50" s="61"/>
      <c r="D50" s="31"/>
      <c r="E50" s="61"/>
      <c r="F50" s="65"/>
      <c r="G50" s="61"/>
      <c r="H50" s="14"/>
      <c r="I50" s="61">
        <v>76</v>
      </c>
      <c r="J50" s="61">
        <v>76</v>
      </c>
      <c r="K50" s="70">
        <v>50</v>
      </c>
      <c r="L50" s="61" t="s">
        <v>175</v>
      </c>
      <c r="M50" s="61"/>
      <c r="N50" s="61"/>
      <c r="O50" s="61"/>
      <c r="P50" s="61"/>
      <c r="Q50" s="61"/>
    </row>
    <row r="51" spans="1:17" x14ac:dyDescent="0.35">
      <c r="A51" s="17" t="s">
        <v>167</v>
      </c>
      <c r="B51" s="23"/>
      <c r="C51" s="17"/>
      <c r="D51" s="31"/>
      <c r="E51" s="17">
        <v>100</v>
      </c>
      <c r="F51" s="65">
        <v>0</v>
      </c>
      <c r="G51" s="17"/>
      <c r="H51" s="14">
        <v>0</v>
      </c>
      <c r="I51" s="60">
        <v>100</v>
      </c>
      <c r="J51" s="60">
        <v>100</v>
      </c>
      <c r="K51" s="70">
        <v>25</v>
      </c>
      <c r="L51" s="54" t="s">
        <v>132</v>
      </c>
      <c r="M51" s="17"/>
      <c r="N51" s="17"/>
      <c r="O51" s="17"/>
      <c r="P51" s="17"/>
      <c r="Q51" s="17"/>
    </row>
    <row r="52" spans="1:17" x14ac:dyDescent="0.35">
      <c r="A52" s="18" t="s">
        <v>4</v>
      </c>
      <c r="B52" s="24">
        <v>100</v>
      </c>
      <c r="C52" s="17">
        <v>200</v>
      </c>
      <c r="D52" s="31">
        <v>100</v>
      </c>
      <c r="E52" s="17">
        <v>110</v>
      </c>
      <c r="F52" s="65">
        <v>110</v>
      </c>
      <c r="G52" s="17"/>
      <c r="H52" s="14">
        <v>110</v>
      </c>
      <c r="I52" s="60">
        <v>110</v>
      </c>
      <c r="J52" s="60">
        <v>110</v>
      </c>
      <c r="K52" s="70">
        <v>110</v>
      </c>
      <c r="L52" s="17" t="s">
        <v>37</v>
      </c>
      <c r="M52" s="17"/>
      <c r="N52" s="17" t="s">
        <v>79</v>
      </c>
      <c r="O52" s="17"/>
      <c r="P52" s="17"/>
      <c r="Q52" s="17"/>
    </row>
    <row r="53" spans="1:17" x14ac:dyDescent="0.35">
      <c r="A53" s="1" t="s">
        <v>6</v>
      </c>
      <c r="B53" s="24">
        <v>200</v>
      </c>
      <c r="C53" s="17">
        <v>180</v>
      </c>
      <c r="D53" s="31">
        <v>250</v>
      </c>
      <c r="E53" s="17">
        <v>180</v>
      </c>
      <c r="F53" s="65">
        <v>200</v>
      </c>
      <c r="G53" s="17">
        <v>90</v>
      </c>
      <c r="H53" s="14"/>
      <c r="I53" s="60">
        <v>140</v>
      </c>
      <c r="J53" s="61">
        <v>140</v>
      </c>
      <c r="K53" s="70">
        <v>200</v>
      </c>
      <c r="L53" t="s">
        <v>139</v>
      </c>
    </row>
    <row r="54" spans="1:17" x14ac:dyDescent="0.35">
      <c r="A54" s="1" t="s">
        <v>52</v>
      </c>
      <c r="B54" s="23"/>
      <c r="D54" s="31">
        <v>100</v>
      </c>
      <c r="E54" s="17"/>
      <c r="F54" s="65">
        <v>150</v>
      </c>
      <c r="G54" s="17"/>
      <c r="H54" s="14"/>
      <c r="I54" s="60">
        <v>0</v>
      </c>
      <c r="J54" s="60"/>
      <c r="K54" s="70"/>
      <c r="L54" t="s">
        <v>133</v>
      </c>
    </row>
    <row r="55" spans="1:17" s="7" customFormat="1" ht="15" thickBot="1" x14ac:dyDescent="0.4">
      <c r="B55" s="25">
        <v>9455</v>
      </c>
      <c r="C55" s="8">
        <f>SUM(C5:C54)</f>
        <v>7929</v>
      </c>
      <c r="D55" s="32">
        <f>SUM(D4:D54)</f>
        <v>10194</v>
      </c>
      <c r="E55" s="28">
        <f>SUM(E6:E54)</f>
        <v>7806</v>
      </c>
      <c r="F55" s="66">
        <f>SUM(F5:F54)</f>
        <v>11062</v>
      </c>
      <c r="G55" s="28">
        <f>SUM(G6:G54)</f>
        <v>7681</v>
      </c>
      <c r="H55" s="43">
        <f>SUM(H6:H54)</f>
        <v>10067</v>
      </c>
      <c r="I55" s="28">
        <f>SUM(I6:I54)</f>
        <v>4605</v>
      </c>
      <c r="J55" s="28">
        <f>SUM(J6:J54)</f>
        <v>9024</v>
      </c>
      <c r="K55" s="71">
        <f>SUM(K6:K54)</f>
        <v>11135</v>
      </c>
    </row>
    <row r="56" spans="1:17" s="4" customFormat="1" x14ac:dyDescent="0.35">
      <c r="A56" s="16" t="s">
        <v>46</v>
      </c>
      <c r="B56" s="12"/>
      <c r="C56" s="12"/>
      <c r="D56" s="33">
        <v>1019</v>
      </c>
      <c r="E56" s="39"/>
      <c r="F56" s="67">
        <v>990</v>
      </c>
      <c r="G56" s="39"/>
      <c r="H56" s="44">
        <v>990</v>
      </c>
      <c r="I56" s="39"/>
      <c r="J56" s="39">
        <v>817</v>
      </c>
      <c r="K56" s="72">
        <v>1114</v>
      </c>
    </row>
    <row r="57" spans="1:17" s="7" customFormat="1" ht="15" thickBot="1" x14ac:dyDescent="0.4">
      <c r="A57" s="13" t="s">
        <v>43</v>
      </c>
      <c r="B57" s="8"/>
      <c r="C57" s="8"/>
      <c r="D57" s="32">
        <v>11213</v>
      </c>
      <c r="E57" s="28"/>
      <c r="F57" s="66">
        <f>SUM(F55:F56)</f>
        <v>12052</v>
      </c>
      <c r="G57" s="28"/>
      <c r="H57" s="43">
        <f>SUM(H55:H56)</f>
        <v>11057</v>
      </c>
      <c r="I57" s="28"/>
      <c r="J57" s="28">
        <v>8991</v>
      </c>
      <c r="K57" s="71">
        <v>12249</v>
      </c>
    </row>
    <row r="58" spans="1:17" s="4" customFormat="1" ht="29" x14ac:dyDescent="0.35">
      <c r="A58" s="46" t="s">
        <v>113</v>
      </c>
      <c r="B58" s="12"/>
      <c r="C58" s="12"/>
      <c r="D58" s="12"/>
      <c r="E58" s="12"/>
      <c r="G58" s="12"/>
      <c r="H58" s="12"/>
      <c r="I58" s="12"/>
      <c r="J58" s="12"/>
      <c r="K58" s="12"/>
    </row>
    <row r="59" spans="1:17" s="4" customFormat="1" x14ac:dyDescent="0.35">
      <c r="A59" s="4" t="s">
        <v>129</v>
      </c>
      <c r="B59" s="12"/>
      <c r="C59" s="12"/>
      <c r="D59" s="12"/>
      <c r="E59" s="12"/>
      <c r="G59" s="12"/>
      <c r="H59" s="12"/>
      <c r="I59" s="12"/>
      <c r="J59" s="12"/>
      <c r="K59" s="12"/>
    </row>
    <row r="60" spans="1:17" ht="58" x14ac:dyDescent="0.35">
      <c r="A60" s="47" t="s">
        <v>114</v>
      </c>
    </row>
    <row r="61" spans="1:17" x14ac:dyDescent="0.35">
      <c r="A61" s="11"/>
    </row>
    <row r="62" spans="1:17" x14ac:dyDescent="0.35">
      <c r="A62" s="10"/>
    </row>
    <row r="63" spans="1:17" x14ac:dyDescent="0.35">
      <c r="A63" s="35" t="s">
        <v>115</v>
      </c>
      <c r="B63" s="36"/>
      <c r="C63" s="36"/>
      <c r="D63" s="36"/>
      <c r="E63" s="36"/>
      <c r="F63" s="36"/>
      <c r="G63" s="36"/>
      <c r="H63" s="36"/>
      <c r="I63" s="36"/>
      <c r="J63" s="36"/>
      <c r="K63" s="36"/>
      <c r="L63" s="36"/>
      <c r="M63" s="36"/>
      <c r="N63" s="36"/>
      <c r="O63" s="75"/>
    </row>
    <row r="64" spans="1:17" x14ac:dyDescent="0.35">
      <c r="A64" s="36" t="s">
        <v>53</v>
      </c>
      <c r="B64" s="36"/>
      <c r="C64" s="36"/>
      <c r="D64" s="36">
        <v>4000</v>
      </c>
      <c r="E64" s="36"/>
      <c r="F64" s="36"/>
      <c r="G64" s="36"/>
      <c r="H64" s="36"/>
      <c r="I64" s="36"/>
      <c r="J64" s="36"/>
      <c r="K64" s="36"/>
      <c r="L64" s="36"/>
      <c r="M64" s="36"/>
      <c r="N64" s="36"/>
      <c r="O64" s="75"/>
    </row>
    <row r="65" spans="1:15" x14ac:dyDescent="0.35">
      <c r="A65" s="36" t="s">
        <v>54</v>
      </c>
      <c r="B65" s="36"/>
      <c r="C65" s="36"/>
      <c r="D65" s="36">
        <v>2000</v>
      </c>
      <c r="E65" s="36"/>
      <c r="F65" s="36"/>
      <c r="G65" s="36"/>
      <c r="H65" s="36"/>
      <c r="I65" s="36"/>
      <c r="J65" s="36"/>
      <c r="K65" s="36"/>
      <c r="L65" s="36"/>
      <c r="M65" s="36"/>
      <c r="N65" s="36"/>
      <c r="O65" s="75"/>
    </row>
    <row r="66" spans="1:15" x14ac:dyDescent="0.35">
      <c r="A66" s="36" t="s">
        <v>55</v>
      </c>
      <c r="B66" s="36"/>
      <c r="C66" s="36"/>
      <c r="D66" s="36">
        <v>1500</v>
      </c>
      <c r="E66" s="36"/>
      <c r="F66" s="36"/>
      <c r="G66" s="36"/>
      <c r="H66" s="36"/>
      <c r="I66" s="36"/>
      <c r="J66" s="36"/>
      <c r="K66" s="36"/>
      <c r="L66" s="36"/>
      <c r="M66" s="36"/>
      <c r="N66" s="36"/>
      <c r="O66" s="75"/>
    </row>
    <row r="67" spans="1:15" x14ac:dyDescent="0.35">
      <c r="A67" s="36" t="s">
        <v>104</v>
      </c>
      <c r="B67" s="36"/>
      <c r="C67" s="36"/>
      <c r="D67" s="36">
        <v>2000</v>
      </c>
      <c r="E67" s="36"/>
      <c r="F67" s="36"/>
      <c r="G67" s="36"/>
      <c r="H67" s="36"/>
      <c r="I67" s="36"/>
      <c r="J67" s="36"/>
      <c r="K67" s="36"/>
      <c r="L67" s="36"/>
      <c r="M67" s="36"/>
      <c r="N67" s="36"/>
      <c r="O67" s="75"/>
    </row>
    <row r="68" spans="1:15" x14ac:dyDescent="0.35">
      <c r="A68" s="36" t="s">
        <v>91</v>
      </c>
      <c r="B68" s="36"/>
      <c r="C68" s="36"/>
      <c r="D68" s="36">
        <v>2000</v>
      </c>
      <c r="E68" s="36"/>
      <c r="F68" s="36" t="s">
        <v>116</v>
      </c>
      <c r="G68" s="36"/>
      <c r="H68" s="36"/>
      <c r="I68" s="36"/>
      <c r="J68" s="36"/>
      <c r="K68" s="36"/>
      <c r="L68" s="36"/>
      <c r="M68" s="36"/>
      <c r="N68" s="36"/>
      <c r="O68" s="75"/>
    </row>
    <row r="69" spans="1:15" x14ac:dyDescent="0.35">
      <c r="A69" s="36" t="s">
        <v>99</v>
      </c>
      <c r="B69" s="36"/>
      <c r="C69" s="36"/>
      <c r="D69" s="36">
        <v>2000</v>
      </c>
      <c r="E69" s="36"/>
      <c r="F69" s="36" t="s">
        <v>117</v>
      </c>
      <c r="G69" s="36"/>
      <c r="H69" s="36"/>
      <c r="I69" s="36"/>
      <c r="J69" s="36"/>
      <c r="K69" s="36"/>
      <c r="L69" s="36"/>
      <c r="M69" s="36"/>
      <c r="N69" s="36"/>
      <c r="O69" s="75"/>
    </row>
    <row r="70" spans="1:15" x14ac:dyDescent="0.35">
      <c r="A70" s="36" t="s">
        <v>189</v>
      </c>
      <c r="B70" s="36"/>
      <c r="C70" s="36"/>
      <c r="D70" s="36"/>
      <c r="E70" s="36"/>
      <c r="F70" s="36"/>
      <c r="G70" s="36"/>
      <c r="H70" s="36"/>
      <c r="I70" s="36"/>
      <c r="J70" s="36"/>
      <c r="K70" s="36"/>
      <c r="L70" s="36"/>
      <c r="M70" s="36"/>
      <c r="N70" s="36"/>
      <c r="O70" s="75"/>
    </row>
    <row r="71" spans="1:15" x14ac:dyDescent="0.35">
      <c r="A71" s="36"/>
      <c r="B71" s="36"/>
      <c r="C71" s="36"/>
      <c r="D71" s="36" t="s">
        <v>123</v>
      </c>
      <c r="E71" s="36"/>
      <c r="F71" s="36"/>
      <c r="G71" s="36"/>
      <c r="H71" s="36"/>
      <c r="I71" s="36"/>
      <c r="J71" s="36"/>
      <c r="K71" s="36"/>
      <c r="L71" s="36"/>
      <c r="M71" s="36"/>
      <c r="N71" s="36"/>
      <c r="O71" s="75"/>
    </row>
    <row r="72" spans="1:15" x14ac:dyDescent="0.35">
      <c r="A72" s="36" t="s">
        <v>190</v>
      </c>
      <c r="B72" s="36"/>
      <c r="C72" s="36"/>
      <c r="D72" s="36"/>
      <c r="E72" s="36"/>
      <c r="F72" s="36"/>
      <c r="G72" s="36"/>
      <c r="H72" s="36"/>
      <c r="I72" s="36"/>
      <c r="J72" s="36"/>
      <c r="K72" s="36"/>
      <c r="L72" s="36"/>
      <c r="M72" s="36"/>
      <c r="N72" s="36"/>
      <c r="O72" s="75"/>
    </row>
    <row r="73" spans="1:15" s="55" customFormat="1" x14ac:dyDescent="0.35">
      <c r="A73" s="36" t="s">
        <v>191</v>
      </c>
      <c r="B73" s="36"/>
      <c r="C73" s="36"/>
      <c r="D73" s="36"/>
      <c r="E73" s="36"/>
      <c r="F73" s="36"/>
      <c r="G73" s="36"/>
      <c r="H73" s="36"/>
      <c r="I73" s="36"/>
      <c r="J73" s="36"/>
      <c r="K73" s="36"/>
      <c r="L73" s="36"/>
      <c r="M73" s="36"/>
      <c r="N73" s="36"/>
      <c r="O73" s="75"/>
    </row>
    <row r="74" spans="1:15" ht="29" x14ac:dyDescent="0.35">
      <c r="A74" s="1" t="s">
        <v>24</v>
      </c>
      <c r="B74" s="45" t="s">
        <v>105</v>
      </c>
      <c r="C74" s="45" t="s">
        <v>106</v>
      </c>
      <c r="D74" s="45" t="s">
        <v>107</v>
      </c>
      <c r="E74" s="45" t="s">
        <v>108</v>
      </c>
      <c r="F74" s="45" t="s">
        <v>109</v>
      </c>
      <c r="G74" s="45" t="s">
        <v>185</v>
      </c>
      <c r="H74" s="45" t="s">
        <v>187</v>
      </c>
      <c r="I74" s="45"/>
      <c r="J74" s="45"/>
      <c r="K74" s="45"/>
    </row>
    <row r="76" spans="1:15" x14ac:dyDescent="0.35">
      <c r="A76" s="4" t="s">
        <v>25</v>
      </c>
      <c r="B76">
        <v>135</v>
      </c>
      <c r="C76">
        <v>129</v>
      </c>
      <c r="D76">
        <v>135</v>
      </c>
      <c r="E76">
        <v>120</v>
      </c>
      <c r="G76">
        <v>20</v>
      </c>
      <c r="H76">
        <v>140</v>
      </c>
      <c r="L76" t="s">
        <v>40</v>
      </c>
    </row>
    <row r="77" spans="1:15" x14ac:dyDescent="0.35">
      <c r="A77" s="4" t="s">
        <v>110</v>
      </c>
      <c r="H77" t="s">
        <v>112</v>
      </c>
      <c r="L77" t="s">
        <v>136</v>
      </c>
    </row>
    <row r="78" spans="1:15" x14ac:dyDescent="0.35">
      <c r="A78" s="5" t="s">
        <v>26</v>
      </c>
      <c r="B78">
        <v>10</v>
      </c>
      <c r="C78">
        <v>50</v>
      </c>
      <c r="D78">
        <v>30</v>
      </c>
      <c r="E78">
        <v>25</v>
      </c>
      <c r="G78">
        <v>2</v>
      </c>
      <c r="H78">
        <v>15</v>
      </c>
      <c r="L78" t="s">
        <v>38</v>
      </c>
    </row>
    <row r="79" spans="1:15" x14ac:dyDescent="0.35">
      <c r="A79" s="5" t="s">
        <v>186</v>
      </c>
      <c r="B79">
        <v>500</v>
      </c>
      <c r="C79">
        <v>578</v>
      </c>
      <c r="D79">
        <v>500</v>
      </c>
      <c r="E79">
        <v>497</v>
      </c>
      <c r="G79">
        <v>505</v>
      </c>
      <c r="H79">
        <v>350</v>
      </c>
      <c r="L79" t="s">
        <v>39</v>
      </c>
    </row>
    <row r="80" spans="1:15" x14ac:dyDescent="0.35">
      <c r="A80" s="5" t="s">
        <v>111</v>
      </c>
      <c r="G80">
        <v>1665</v>
      </c>
      <c r="H80" t="s">
        <v>188</v>
      </c>
      <c r="L80" t="s">
        <v>176</v>
      </c>
    </row>
    <row r="81" spans="1:13" x14ac:dyDescent="0.35">
      <c r="A81" t="s">
        <v>94</v>
      </c>
      <c r="L81" t="s">
        <v>137</v>
      </c>
    </row>
    <row r="82" spans="1:13" x14ac:dyDescent="0.35">
      <c r="A82" t="s">
        <v>27</v>
      </c>
      <c r="L82" t="s">
        <v>73</v>
      </c>
    </row>
    <row r="83" spans="1:13" x14ac:dyDescent="0.35">
      <c r="A83" t="s">
        <v>31</v>
      </c>
      <c r="L83" t="s">
        <v>74</v>
      </c>
    </row>
    <row r="84" spans="1:13" x14ac:dyDescent="0.35">
      <c r="A84" t="s">
        <v>56</v>
      </c>
      <c r="B84">
        <v>20</v>
      </c>
      <c r="C84">
        <v>20</v>
      </c>
      <c r="D84">
        <v>20</v>
      </c>
      <c r="E84">
        <v>20</v>
      </c>
    </row>
    <row r="85" spans="1:13" x14ac:dyDescent="0.35">
      <c r="A85" t="s">
        <v>57</v>
      </c>
      <c r="L85" t="s">
        <v>75</v>
      </c>
    </row>
    <row r="86" spans="1:13" x14ac:dyDescent="0.35">
      <c r="A86" t="s">
        <v>58</v>
      </c>
      <c r="L86" t="s">
        <v>75</v>
      </c>
    </row>
    <row r="87" spans="1:13" s="7" customFormat="1" ht="15" thickBot="1" x14ac:dyDescent="0.4">
      <c r="A87" s="13" t="s">
        <v>45</v>
      </c>
      <c r="B87" s="9"/>
      <c r="C87" s="9"/>
      <c r="D87" s="9">
        <f t="shared" ref="D87" si="0">SUM(D76:D86)</f>
        <v>685</v>
      </c>
      <c r="E87" s="9">
        <f>SUM(E76:E86)</f>
        <v>662</v>
      </c>
      <c r="F87" s="9"/>
      <c r="G87" s="9">
        <f>SUM(G76:G86)</f>
        <v>2192</v>
      </c>
      <c r="H87" s="9">
        <f>SUM(H76:H86)</f>
        <v>505</v>
      </c>
      <c r="I87" s="9"/>
      <c r="J87" s="9"/>
      <c r="K87" s="9"/>
    </row>
    <row r="88" spans="1:13" s="4" customFormat="1" x14ac:dyDescent="0.35">
      <c r="A88" s="48" t="s">
        <v>138</v>
      </c>
      <c r="B88" s="49"/>
      <c r="C88" s="49"/>
      <c r="D88" s="49"/>
      <c r="E88" s="49"/>
      <c r="F88" s="49"/>
      <c r="G88" s="49"/>
      <c r="H88" s="49"/>
      <c r="I88" s="49"/>
      <c r="J88" s="49"/>
      <c r="K88" s="49"/>
    </row>
    <row r="90" spans="1:13" s="13" customFormat="1" ht="15" thickBot="1" x14ac:dyDescent="0.4">
      <c r="A90" s="13" t="s">
        <v>44</v>
      </c>
      <c r="B90" s="9"/>
      <c r="C90" s="9"/>
      <c r="D90" s="9">
        <f>+D57-D87</f>
        <v>10528</v>
      </c>
      <c r="E90" s="9"/>
      <c r="F90" s="9"/>
      <c r="G90" s="9"/>
      <c r="H90" s="9">
        <f>+K55-H87</f>
        <v>10630</v>
      </c>
      <c r="I90" s="9"/>
      <c r="J90" s="9"/>
      <c r="K90" s="9"/>
    </row>
    <row r="93" spans="1:13" x14ac:dyDescent="0.35">
      <c r="A93" s="37" t="s">
        <v>59</v>
      </c>
      <c r="B93" s="37"/>
      <c r="C93" s="37">
        <v>8563</v>
      </c>
      <c r="D93" s="37"/>
      <c r="E93" s="37">
        <v>8475</v>
      </c>
      <c r="F93" s="37"/>
      <c r="G93" s="37">
        <v>8508</v>
      </c>
      <c r="H93" s="37"/>
      <c r="I93" s="37"/>
      <c r="J93" s="37"/>
      <c r="K93" s="37"/>
      <c r="L93" s="37"/>
      <c r="M93" s="37"/>
    </row>
    <row r="94" spans="1:13" x14ac:dyDescent="0.35">
      <c r="A94" s="37" t="s">
        <v>60</v>
      </c>
      <c r="B94" s="37"/>
      <c r="C94" s="37"/>
      <c r="D94" s="37"/>
      <c r="E94" s="37"/>
      <c r="F94" s="37"/>
      <c r="G94" s="37"/>
      <c r="H94" s="37"/>
      <c r="I94" s="37"/>
      <c r="J94" s="37"/>
      <c r="K94" s="37"/>
      <c r="L94" s="37" t="s">
        <v>73</v>
      </c>
      <c r="M94" s="37"/>
    </row>
    <row r="96" spans="1:13" ht="304.5" x14ac:dyDescent="0.35">
      <c r="A96" s="76" t="s">
        <v>193</v>
      </c>
    </row>
    <row r="97" spans="1:13" x14ac:dyDescent="0.35">
      <c r="A97" s="17"/>
      <c r="B97" s="17"/>
      <c r="C97" s="17"/>
      <c r="D97" s="17"/>
      <c r="E97" s="17"/>
      <c r="F97" s="17"/>
      <c r="G97" s="17"/>
      <c r="H97" s="17"/>
      <c r="I97" s="60"/>
      <c r="J97" s="60"/>
      <c r="K97" s="60"/>
    </row>
    <row r="98" spans="1:13" x14ac:dyDescent="0.35">
      <c r="A98" s="18"/>
    </row>
    <row r="99" spans="1:13" x14ac:dyDescent="0.35">
      <c r="A99" s="78"/>
      <c r="B99" s="79"/>
      <c r="C99" s="79"/>
      <c r="D99" s="79"/>
      <c r="E99" s="79"/>
      <c r="F99" s="79"/>
      <c r="G99" s="79"/>
      <c r="H99" s="79"/>
      <c r="I99" s="79"/>
      <c r="J99" s="79"/>
      <c r="K99" s="79"/>
      <c r="L99" s="79"/>
      <c r="M99" s="79"/>
    </row>
    <row r="100" spans="1:13" x14ac:dyDescent="0.35">
      <c r="A100" s="80"/>
      <c r="B100" s="80"/>
      <c r="C100" s="80"/>
      <c r="D100" s="80"/>
      <c r="E100" s="80"/>
      <c r="F100" s="80"/>
      <c r="G100" s="80"/>
      <c r="H100" s="80"/>
      <c r="I100" s="80"/>
      <c r="J100" s="80"/>
      <c r="K100" s="80"/>
      <c r="L100" s="80"/>
      <c r="M100" s="80"/>
    </row>
    <row r="101" spans="1:13" x14ac:dyDescent="0.35">
      <c r="A101" s="52"/>
    </row>
    <row r="102" spans="1:13" ht="50.5" hidden="1" customHeight="1" x14ac:dyDescent="0.35"/>
    <row r="103" spans="1:13" ht="14.5" customHeight="1" x14ac:dyDescent="0.35">
      <c r="A103" s="81" t="s">
        <v>124</v>
      </c>
      <c r="B103" s="81"/>
      <c r="C103" s="81"/>
      <c r="D103" s="81"/>
      <c r="E103" s="81"/>
      <c r="F103" s="81"/>
      <c r="G103" s="81"/>
      <c r="H103" s="81"/>
      <c r="I103" s="81"/>
      <c r="J103" s="81"/>
      <c r="K103" s="81"/>
      <c r="L103" s="81"/>
      <c r="M103" s="81"/>
    </row>
    <row r="104" spans="1:13" x14ac:dyDescent="0.35">
      <c r="A104" s="79"/>
      <c r="B104" s="79"/>
      <c r="C104" s="79"/>
      <c r="D104" s="79"/>
      <c r="E104" s="79"/>
      <c r="F104" s="79"/>
      <c r="G104" s="79"/>
      <c r="H104" s="79"/>
      <c r="I104" s="79"/>
      <c r="J104" s="79"/>
      <c r="K104" s="79"/>
      <c r="L104" s="79"/>
      <c r="M104" s="79"/>
    </row>
    <row r="105" spans="1:13" x14ac:dyDescent="0.35">
      <c r="A105" s="79"/>
      <c r="B105" s="79"/>
      <c r="C105" s="79"/>
      <c r="D105" s="79"/>
      <c r="E105" s="79"/>
      <c r="F105" s="79"/>
      <c r="G105" s="79"/>
      <c r="H105" s="79"/>
      <c r="I105" s="79"/>
      <c r="J105" s="79"/>
      <c r="K105" s="79"/>
      <c r="L105" s="79"/>
      <c r="M105" s="79"/>
    </row>
    <row r="106" spans="1:13" x14ac:dyDescent="0.35">
      <c r="A106" s="79"/>
      <c r="B106" s="79"/>
      <c r="C106" s="79"/>
      <c r="D106" s="79"/>
      <c r="E106" s="79"/>
      <c r="F106" s="79"/>
      <c r="G106" s="79"/>
      <c r="H106" s="79"/>
      <c r="I106" s="79"/>
      <c r="J106" s="79"/>
      <c r="K106" s="79"/>
      <c r="L106" s="79"/>
      <c r="M106" s="79"/>
    </row>
    <row r="107" spans="1:13" x14ac:dyDescent="0.35">
      <c r="A107" s="81"/>
      <c r="B107" s="81"/>
      <c r="C107" s="81"/>
      <c r="D107" s="81"/>
      <c r="E107" s="81"/>
      <c r="F107" s="81"/>
      <c r="G107" s="81"/>
      <c r="H107" s="81"/>
      <c r="I107" s="81"/>
      <c r="J107" s="81"/>
      <c r="K107" s="81"/>
      <c r="L107" s="81"/>
      <c r="M107" s="81"/>
    </row>
    <row r="108" spans="1:13" x14ac:dyDescent="0.35">
      <c r="A108" s="79"/>
      <c r="B108" s="79"/>
      <c r="C108" s="79"/>
      <c r="D108" s="79"/>
      <c r="E108" s="79"/>
      <c r="F108" s="79"/>
      <c r="G108" s="79"/>
      <c r="H108" s="79"/>
      <c r="I108" s="79"/>
      <c r="J108" s="79"/>
      <c r="K108" s="79"/>
      <c r="L108" s="79"/>
      <c r="M108" s="79"/>
    </row>
    <row r="109" spans="1:13" x14ac:dyDescent="0.35">
      <c r="A109" s="82"/>
      <c r="B109" s="82"/>
      <c r="C109" s="82"/>
      <c r="D109" s="82"/>
      <c r="E109" s="82"/>
      <c r="F109" s="82"/>
      <c r="G109" s="82"/>
      <c r="H109" s="82"/>
      <c r="I109" s="82"/>
      <c r="J109" s="82"/>
      <c r="K109" s="82"/>
      <c r="L109" s="82"/>
      <c r="M109" s="82"/>
    </row>
    <row r="110" spans="1:13" x14ac:dyDescent="0.35">
      <c r="A110" s="79"/>
      <c r="B110" s="79"/>
      <c r="C110" s="79"/>
      <c r="D110" s="79"/>
      <c r="E110" s="79"/>
      <c r="F110" s="79"/>
      <c r="G110" s="79"/>
      <c r="H110" s="79"/>
      <c r="I110" s="79"/>
      <c r="J110" s="79"/>
      <c r="K110" s="79"/>
      <c r="L110" s="79"/>
      <c r="M110" s="79"/>
    </row>
    <row r="111" spans="1:13" x14ac:dyDescent="0.35">
      <c r="A111" s="79"/>
      <c r="B111" s="79"/>
      <c r="C111" s="79"/>
      <c r="D111" s="79"/>
      <c r="E111" s="79"/>
      <c r="F111" s="79"/>
      <c r="G111" s="79"/>
      <c r="H111" s="79"/>
      <c r="I111" s="79"/>
      <c r="J111" s="79"/>
      <c r="K111" s="79"/>
      <c r="L111" s="79"/>
      <c r="M111" s="79"/>
    </row>
    <row r="112" spans="1:13" x14ac:dyDescent="0.35">
      <c r="A112" s="79"/>
      <c r="B112" s="79"/>
      <c r="C112" s="79"/>
      <c r="D112" s="79"/>
      <c r="E112" s="79"/>
      <c r="F112" s="79"/>
      <c r="G112" s="79"/>
      <c r="H112" s="79"/>
      <c r="I112" s="79"/>
      <c r="J112" s="79"/>
      <c r="K112" s="79"/>
      <c r="L112" s="79"/>
      <c r="M112" s="79"/>
    </row>
    <row r="121" spans="1:7" x14ac:dyDescent="0.35">
      <c r="A121" s="81"/>
      <c r="B121" s="79"/>
      <c r="C121" s="79"/>
      <c r="D121" s="79"/>
      <c r="E121" s="79"/>
      <c r="F121" s="79"/>
      <c r="G121" s="79"/>
    </row>
    <row r="122" spans="1:7" x14ac:dyDescent="0.35">
      <c r="A122" s="79"/>
      <c r="B122" s="79"/>
      <c r="C122" s="79"/>
      <c r="D122" s="79"/>
      <c r="E122" s="79"/>
      <c r="F122" s="79"/>
      <c r="G122" s="79"/>
    </row>
    <row r="123" spans="1:7" x14ac:dyDescent="0.35">
      <c r="A123" s="79"/>
      <c r="B123" s="79"/>
      <c r="C123" s="79"/>
      <c r="D123" s="79"/>
      <c r="E123" s="79"/>
      <c r="F123" s="79"/>
      <c r="G123" s="79"/>
    </row>
    <row r="124" spans="1:7" x14ac:dyDescent="0.35">
      <c r="A124" s="79"/>
      <c r="B124" s="79"/>
      <c r="C124" s="79"/>
      <c r="D124" s="79"/>
      <c r="E124" s="79"/>
      <c r="F124" s="79"/>
      <c r="G124" s="79"/>
    </row>
  </sheetData>
  <mergeCells count="16">
    <mergeCell ref="A99:M99"/>
    <mergeCell ref="A100:M100"/>
    <mergeCell ref="A122:G122"/>
    <mergeCell ref="A123:G123"/>
    <mergeCell ref="A124:G124"/>
    <mergeCell ref="A103:M103"/>
    <mergeCell ref="A104:M104"/>
    <mergeCell ref="A105:M105"/>
    <mergeCell ref="A106:M106"/>
    <mergeCell ref="A107:M107"/>
    <mergeCell ref="A108:M108"/>
    <mergeCell ref="A121:G121"/>
    <mergeCell ref="A109:M109"/>
    <mergeCell ref="A110:M110"/>
    <mergeCell ref="A111:M111"/>
    <mergeCell ref="A112:M112"/>
  </mergeCells>
  <pageMargins left="0.70866141732283472" right="0.70866141732283472" top="0.74803149606299213" bottom="0.74803149606299213" header="0.31496062992125984" footer="0.31496062992125984"/>
  <pageSetup paperSize="9" scale="59" fitToHeight="0" orientation="landscape" verticalDpi="0" r:id="rId1"/>
  <headerFooter>
    <oddHeader>&amp;C&amp;"-,Bold"&amp;12HASKETON PARISH COUNCIL 
FINAL BUDGET FORECAST 2022-23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tabSelected="1" workbookViewId="0">
      <selection activeCell="D16" sqref="D16"/>
    </sheetView>
  </sheetViews>
  <sheetFormatPr defaultRowHeight="14.5" x14ac:dyDescent="0.35"/>
  <cols>
    <col min="1" max="1" width="39.08984375" customWidth="1"/>
    <col min="2" max="3" width="15.81640625" customWidth="1"/>
    <col min="4" max="4" width="17.36328125" customWidth="1"/>
  </cols>
  <sheetData>
    <row r="1" spans="1:4" s="55" customFormat="1" x14ac:dyDescent="0.35">
      <c r="A1" s="57" t="s">
        <v>23</v>
      </c>
      <c r="B1" s="37" t="s">
        <v>154</v>
      </c>
      <c r="C1" s="58" t="s">
        <v>178</v>
      </c>
      <c r="D1" s="55" t="s">
        <v>177</v>
      </c>
    </row>
    <row r="2" spans="1:4" x14ac:dyDescent="0.35">
      <c r="A2" t="s">
        <v>140</v>
      </c>
      <c r="B2">
        <v>3344</v>
      </c>
      <c r="C2">
        <v>3318</v>
      </c>
      <c r="D2">
        <v>3100</v>
      </c>
    </row>
    <row r="3" spans="1:4" x14ac:dyDescent="0.35">
      <c r="A3" t="s">
        <v>141</v>
      </c>
      <c r="B3">
        <v>300</v>
      </c>
      <c r="C3">
        <v>173</v>
      </c>
      <c r="D3">
        <v>400</v>
      </c>
    </row>
    <row r="4" spans="1:4" s="55" customFormat="1" x14ac:dyDescent="0.35">
      <c r="A4" s="55" t="s">
        <v>149</v>
      </c>
      <c r="B4" s="55">
        <v>60</v>
      </c>
      <c r="C4" s="55">
        <v>60</v>
      </c>
      <c r="D4" s="55">
        <v>60</v>
      </c>
    </row>
    <row r="5" spans="1:4" x14ac:dyDescent="0.35">
      <c r="A5" t="s">
        <v>142</v>
      </c>
      <c r="B5">
        <v>652</v>
      </c>
      <c r="C5">
        <v>652</v>
      </c>
      <c r="D5">
        <v>680</v>
      </c>
    </row>
    <row r="6" spans="1:4" x14ac:dyDescent="0.35">
      <c r="A6" t="s">
        <v>148</v>
      </c>
      <c r="B6">
        <v>292</v>
      </c>
      <c r="C6">
        <v>186</v>
      </c>
      <c r="D6">
        <v>200</v>
      </c>
    </row>
    <row r="7" spans="1:4" x14ac:dyDescent="0.35">
      <c r="A7" t="s">
        <v>143</v>
      </c>
      <c r="B7">
        <v>500</v>
      </c>
      <c r="C7">
        <v>263</v>
      </c>
      <c r="D7">
        <v>250</v>
      </c>
    </row>
    <row r="8" spans="1:4" x14ac:dyDescent="0.35">
      <c r="A8" t="s">
        <v>144</v>
      </c>
      <c r="B8">
        <v>110</v>
      </c>
      <c r="C8" t="s">
        <v>112</v>
      </c>
      <c r="D8">
        <v>110</v>
      </c>
    </row>
    <row r="9" spans="1:4" x14ac:dyDescent="0.35">
      <c r="A9" t="s">
        <v>145</v>
      </c>
      <c r="B9">
        <v>174</v>
      </c>
      <c r="C9">
        <v>186</v>
      </c>
      <c r="D9">
        <v>190</v>
      </c>
    </row>
    <row r="10" spans="1:4" s="55" customFormat="1" x14ac:dyDescent="0.35">
      <c r="A10" s="55" t="s">
        <v>160</v>
      </c>
      <c r="B10" s="55">
        <v>300</v>
      </c>
      <c r="C10" s="55">
        <v>114</v>
      </c>
      <c r="D10" s="55">
        <v>200</v>
      </c>
    </row>
    <row r="11" spans="1:4" x14ac:dyDescent="0.35">
      <c r="A11" t="s">
        <v>146</v>
      </c>
      <c r="B11" t="s">
        <v>157</v>
      </c>
      <c r="C11">
        <v>60</v>
      </c>
      <c r="D11">
        <v>200</v>
      </c>
    </row>
    <row r="12" spans="1:4" x14ac:dyDescent="0.35">
      <c r="A12" t="s">
        <v>147</v>
      </c>
      <c r="B12">
        <v>144</v>
      </c>
      <c r="C12">
        <v>144</v>
      </c>
      <c r="D12" t="s">
        <v>112</v>
      </c>
    </row>
    <row r="13" spans="1:4" x14ac:dyDescent="0.35">
      <c r="A13" t="s">
        <v>156</v>
      </c>
      <c r="B13">
        <v>100</v>
      </c>
      <c r="C13" t="s">
        <v>112</v>
      </c>
      <c r="D13">
        <v>100</v>
      </c>
    </row>
    <row r="14" spans="1:4" x14ac:dyDescent="0.35">
      <c r="A14" t="s">
        <v>158</v>
      </c>
      <c r="B14">
        <v>4091</v>
      </c>
      <c r="C14">
        <v>2526</v>
      </c>
      <c r="D14">
        <v>5645</v>
      </c>
    </row>
    <row r="15" spans="1:4" s="55" customFormat="1" x14ac:dyDescent="0.35"/>
    <row r="16" spans="1:4" s="55" customFormat="1" x14ac:dyDescent="0.35">
      <c r="A16" s="14" t="s">
        <v>159</v>
      </c>
      <c r="B16" s="14">
        <f>SUM(B2:B15)</f>
        <v>10067</v>
      </c>
      <c r="C16" s="55">
        <f>SUM(C2:C15)</f>
        <v>7682</v>
      </c>
      <c r="D16" s="55">
        <f>SUM(D2:D15)</f>
        <v>11135</v>
      </c>
    </row>
    <row r="17" spans="1:5" x14ac:dyDescent="0.35">
      <c r="C17" t="s">
        <v>179</v>
      </c>
    </row>
    <row r="19" spans="1:5" x14ac:dyDescent="0.35">
      <c r="A19" s="57" t="s">
        <v>24</v>
      </c>
    </row>
    <row r="20" spans="1:5" x14ac:dyDescent="0.35">
      <c r="A20" t="s">
        <v>150</v>
      </c>
      <c r="B20">
        <v>140</v>
      </c>
      <c r="C20">
        <v>140</v>
      </c>
      <c r="D20">
        <v>140</v>
      </c>
    </row>
    <row r="21" spans="1:5" x14ac:dyDescent="0.35">
      <c r="A21" t="s">
        <v>151</v>
      </c>
      <c r="B21" t="s">
        <v>155</v>
      </c>
      <c r="C21">
        <v>810</v>
      </c>
      <c r="D21" t="s">
        <v>181</v>
      </c>
    </row>
    <row r="22" spans="1:5" x14ac:dyDescent="0.35">
      <c r="A22" t="s">
        <v>152</v>
      </c>
      <c r="B22">
        <v>425</v>
      </c>
      <c r="C22">
        <v>426</v>
      </c>
      <c r="D22" s="74" t="s">
        <v>182</v>
      </c>
      <c r="E22" t="s">
        <v>192</v>
      </c>
    </row>
    <row r="23" spans="1:5" x14ac:dyDescent="0.35">
      <c r="A23" t="s">
        <v>153</v>
      </c>
      <c r="B23">
        <v>10</v>
      </c>
      <c r="C23">
        <v>13</v>
      </c>
      <c r="D23">
        <v>13</v>
      </c>
    </row>
    <row r="24" spans="1:5" x14ac:dyDescent="0.35">
      <c r="A24" t="s">
        <v>59</v>
      </c>
      <c r="C24">
        <v>8475</v>
      </c>
      <c r="D24">
        <v>8475</v>
      </c>
    </row>
    <row r="26" spans="1:5" x14ac:dyDescent="0.35">
      <c r="A26" s="14" t="s">
        <v>159</v>
      </c>
      <c r="B26" s="14">
        <f>SUM(B20:B25)</f>
        <v>575</v>
      </c>
      <c r="C26" s="14">
        <f>SUM(C21:C25)</f>
        <v>9724</v>
      </c>
      <c r="D26">
        <f>SUM(D20:D25)</f>
        <v>8628</v>
      </c>
    </row>
    <row r="29" spans="1:5" x14ac:dyDescent="0.35">
      <c r="A29" t="s">
        <v>183</v>
      </c>
    </row>
    <row r="30" spans="1:5" x14ac:dyDescent="0.35">
      <c r="A30" t="s">
        <v>195</v>
      </c>
    </row>
    <row r="31" spans="1:5" x14ac:dyDescent="0.35">
      <c r="A31" t="s">
        <v>184</v>
      </c>
    </row>
    <row r="32" spans="1:5" x14ac:dyDescent="0.35">
      <c r="A32" t="s">
        <v>196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Budget Sheets</vt:lpstr>
      <vt:lpstr>2022-23 Summarised Budget Sheet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Nightingale</dc:creator>
  <cp:lastModifiedBy>clerk-hasketon</cp:lastModifiedBy>
  <cp:lastPrinted>2021-11-11T12:04:48Z</cp:lastPrinted>
  <dcterms:created xsi:type="dcterms:W3CDTF">2015-10-28T10:54:24Z</dcterms:created>
  <dcterms:modified xsi:type="dcterms:W3CDTF">2022-01-17T14:57:59Z</dcterms:modified>
</cp:coreProperties>
</file>